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3680" windowHeight="5808"/>
  </bookViews>
  <sheets>
    <sheet name="Community" sheetId="1" r:id="rId1"/>
  </sheets>
  <definedNames>
    <definedName name="_xlnm._FilterDatabase" localSheetId="0" hidden="1">Community!$A$1:$S$324</definedName>
    <definedName name="_xlnm.Print_Area" localSheetId="0">Community!$A$1:$P$350</definedName>
    <definedName name="_xlnm.Print_Titles" localSheetId="0">Community!$1:$6</definedName>
    <definedName name="Z_0A3A1FCA_CCF4_49D6_8C82_55FD548B9992_.wvu.Cols" localSheetId="0" hidden="1">Community!#REF!</definedName>
    <definedName name="Z_0A3A1FCA_CCF4_49D6_8C82_55FD548B9992_.wvu.FilterData" localSheetId="0" hidden="1">Community!$A$5:$O$312</definedName>
    <definedName name="Z_0A3A1FCA_CCF4_49D6_8C82_55FD548B9992_.wvu.PrintArea" localSheetId="0" hidden="1">Community!$A$1:$O$312</definedName>
    <definedName name="Z_0A3A1FCA_CCF4_49D6_8C82_55FD548B9992_.wvu.PrintTitles" localSheetId="0" hidden="1">Community!$1:$6</definedName>
    <definedName name="Z_0C49F131_1AC8_4BB4_8F2A_DAC6A7E2C1AE_.wvu.Cols" localSheetId="0" hidden="1">Community!#REF!</definedName>
    <definedName name="Z_0C49F131_1AC8_4BB4_8F2A_DAC6A7E2C1AE_.wvu.PrintArea" localSheetId="0" hidden="1">Community!$A$1:$O$312</definedName>
    <definedName name="Z_0C49F131_1AC8_4BB4_8F2A_DAC6A7E2C1AE_.wvu.PrintTitles" localSheetId="0" hidden="1">Community!$1:$6</definedName>
    <definedName name="Z_1C2558F1_CEC6_4475_B7CE_AD049439D7E1_.wvu.Cols" localSheetId="0" hidden="1">Community!#REF!</definedName>
    <definedName name="Z_1C2558F1_CEC6_4475_B7CE_AD049439D7E1_.wvu.FilterData" localSheetId="0" hidden="1">Community!$A$1:$S$312</definedName>
    <definedName name="Z_1C2558F1_CEC6_4475_B7CE_AD049439D7E1_.wvu.PrintArea" localSheetId="0" hidden="1">Community!$A$1:$O$312</definedName>
    <definedName name="Z_1C2558F1_CEC6_4475_B7CE_AD049439D7E1_.wvu.PrintTitles" localSheetId="0" hidden="1">Community!$1:$6</definedName>
    <definedName name="Z_2D8A8318_9697_463F_BCB9_E9BC4C9FDAC0_.wvu.Cols" localSheetId="0" hidden="1">Community!#REF!</definedName>
    <definedName name="Z_2D8A8318_9697_463F_BCB9_E9BC4C9FDAC0_.wvu.FilterData" localSheetId="0" hidden="1">Community!$A$5:$O$305</definedName>
    <definedName name="Z_2D8A8318_9697_463F_BCB9_E9BC4C9FDAC0_.wvu.PrintArea" localSheetId="0" hidden="1">Community!$A$1:$O$305</definedName>
    <definedName name="Z_2D8A8318_9697_463F_BCB9_E9BC4C9FDAC0_.wvu.PrintTitles" localSheetId="0" hidden="1">Community!$1:$6</definedName>
    <definedName name="Z_4F108CFB_D160_4C6B_AE6A_B08F52E033B4_.wvu.Cols" localSheetId="0" hidden="1">Community!#REF!</definedName>
    <definedName name="Z_4F108CFB_D160_4C6B_AE6A_B08F52E033B4_.wvu.FilterData" localSheetId="0" hidden="1">Community!$A$5:$O$312</definedName>
    <definedName name="Z_4F108CFB_D160_4C6B_AE6A_B08F52E033B4_.wvu.PrintArea" localSheetId="0" hidden="1">Community!$A$1:$O$312</definedName>
    <definedName name="Z_4F108CFB_D160_4C6B_AE6A_B08F52E033B4_.wvu.PrintTitles" localSheetId="0" hidden="1">Community!$1:$6</definedName>
    <definedName name="Z_5198E2DF_A341_4B0E_9E00_0BEABEDB14D9_.wvu.Cols" localSheetId="0" hidden="1">Community!#REF!</definedName>
    <definedName name="Z_5198E2DF_A341_4B0E_9E00_0BEABEDB14D9_.wvu.FilterData" localSheetId="0" hidden="1">Community!$A$1:$S$312</definedName>
    <definedName name="Z_5198E2DF_A341_4B0E_9E00_0BEABEDB14D9_.wvu.PrintArea" localSheetId="0" hidden="1">Community!$A$1:$O$312</definedName>
    <definedName name="Z_5198E2DF_A341_4B0E_9E00_0BEABEDB14D9_.wvu.PrintTitles" localSheetId="0" hidden="1">Community!$1:$6</definedName>
    <definedName name="Z_6C1F3869_E025_4218_9EF0_9D3166DD1614_.wvu.Cols" localSheetId="0" hidden="1">Community!#REF!</definedName>
    <definedName name="Z_6C1F3869_E025_4218_9EF0_9D3166DD1614_.wvu.FilterData" localSheetId="0" hidden="1">Community!$A$5:$O$305</definedName>
    <definedName name="Z_6C1F3869_E025_4218_9EF0_9D3166DD1614_.wvu.PrintArea" localSheetId="0" hidden="1">Community!$A$1:$O$305</definedName>
    <definedName name="Z_6C1F3869_E025_4218_9EF0_9D3166DD1614_.wvu.PrintTitles" localSheetId="0" hidden="1">Community!$1:$6</definedName>
    <definedName name="Z_ACE20D85_9924_4EF8_8C0E_37892FF75F51_.wvu.FilterData" localSheetId="0" hidden="1">Community!$A$5:$O$305</definedName>
    <definedName name="Z_D9203C0D_2309_4502_BABD_9B85D5EB7D97_.wvu.Cols" localSheetId="0" hidden="1">Community!$L:$L</definedName>
    <definedName name="Z_D9203C0D_2309_4502_BABD_9B85D5EB7D97_.wvu.PrintArea" localSheetId="0" hidden="1">Community!$A$1:$O$312</definedName>
    <definedName name="Z_D9203C0D_2309_4502_BABD_9B85D5EB7D97_.wvu.PrintTitles" localSheetId="0" hidden="1">Community!$1:$6</definedName>
    <definedName name="Z_D9203C0D_2309_4502_BABD_9B85D5EB7D97_.wvu.Rows" localSheetId="0" hidden="1">#REF!</definedName>
  </definedNames>
  <calcPr calcId="145621"/>
  <customWorkbookViews>
    <customWorkbookView name="Tinashe Tshuma - Personal View" guid="{5198E2DF-A341-4B0E-9E00-0BEABEDB14D9}" mergeInterval="0" personalView="1" maximized="1" windowWidth="1920" windowHeight="762" activeSheetId="1"/>
    <customWorkbookView name="Ann Begley - Personal View" guid="{4F108CFB-D160-4C6B-AE6A-B08F52E033B4}" mergeInterval="0" personalView="1" maximized="1" windowWidth="1276" windowHeight="464" activeSheetId="1"/>
    <customWorkbookView name="Jessie Man - Personal View" guid="{0C49F131-1AC8-4BB4-8F2A-DAC6A7E2C1AE}" mergeInterval="0" personalView="1" maximized="1" windowWidth="1276" windowHeight="777" activeSheetId="1"/>
    <customWorkbookView name="Venetia Reid-Baptiste - Personal View" guid="{1C2558F1-CEC6-4475-B7CE-AD049439D7E1}" mergeInterval="0" personalView="1" maximized="1" windowWidth="1362" windowHeight="501" activeSheetId="1"/>
    <customWorkbookView name="Anthony Lineker - Personal View" guid="{2D8A8318-9697-463F-BCB9-E9BC4C9FDAC0}" mergeInterval="0" personalView="1" maximized="1" windowWidth="1676" windowHeight="822" activeSheetId="1"/>
    <customWorkbookView name="Milan Joshi - Personal View" guid="{6C1F3869-E025-4218-9EF0-9D3166DD1614}" mergeInterval="0" personalView="1" maximized="1" windowWidth="1020" windowHeight="581" activeSheetId="1" showFormulaBar="0"/>
    <customWorkbookView name="Sharon Daniels - Personal View" guid="{D9203C0D-2309-4502-BABD-9B85D5EB7D97}" mergeInterval="0" personalView="1" maximized="1" windowWidth="1020" windowHeight="518" activeSheetId="1"/>
    <customWorkbookView name="Wendy Goodman - Personal View" guid="{0A3A1FCA-CCF4-49D6-8C82-55FD548B9992}" mergeInterval="0" personalView="1" maximized="1" windowWidth="1366" windowHeight="540" activeSheetId="1"/>
  </customWorkbookViews>
</workbook>
</file>

<file path=xl/calcChain.xml><?xml version="1.0" encoding="utf-8"?>
<calcChain xmlns="http://schemas.openxmlformats.org/spreadsheetml/2006/main">
  <c r="J293" i="1" l="1"/>
  <c r="K293" i="1"/>
  <c r="G10" i="1" l="1"/>
  <c r="B10" i="1"/>
  <c r="G9" i="1"/>
  <c r="B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90" i="1"/>
  <c r="K291" i="1"/>
  <c r="K292" i="1"/>
  <c r="K294" i="1"/>
  <c r="K295" i="1"/>
  <c r="K296" i="1"/>
  <c r="K297" i="1"/>
  <c r="K301" i="1"/>
  <c r="K302" i="1"/>
  <c r="K303" i="1"/>
  <c r="K304" i="1"/>
  <c r="K305" i="1"/>
  <c r="K306" i="1"/>
  <c r="K307" i="1"/>
  <c r="K308" i="1"/>
  <c r="K309" i="1"/>
  <c r="K311" i="1"/>
  <c r="K312" i="1"/>
  <c r="K313" i="1"/>
  <c r="K315" i="1"/>
  <c r="K316" i="1"/>
  <c r="K317" i="1"/>
  <c r="K318" i="1"/>
  <c r="K319" i="1"/>
  <c r="K320" i="1"/>
  <c r="K321" i="1"/>
  <c r="K322"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4" i="1"/>
  <c r="J295" i="1"/>
  <c r="J296" i="1"/>
  <c r="J297" i="1"/>
  <c r="J298" i="1"/>
  <c r="J299" i="1"/>
  <c r="J300" i="1"/>
  <c r="J301" i="1"/>
  <c r="J302" i="1"/>
  <c r="J303" i="1"/>
  <c r="J304" i="1"/>
  <c r="J305" i="1"/>
  <c r="J306" i="1"/>
  <c r="J307" i="1"/>
  <c r="J308" i="1"/>
  <c r="J309" i="1"/>
  <c r="J311" i="1"/>
  <c r="J312" i="1"/>
  <c r="J313" i="1"/>
  <c r="J314" i="1"/>
  <c r="J315" i="1"/>
  <c r="J317" i="1"/>
  <c r="J318" i="1"/>
  <c r="J319" i="1"/>
  <c r="J320" i="1"/>
  <c r="J321" i="1"/>
  <c r="J322" i="1"/>
  <c r="K179" i="1"/>
  <c r="J179" i="1"/>
  <c r="B14" i="1" l="1"/>
  <c r="G14" i="1"/>
  <c r="M14" i="1"/>
  <c r="M15" i="1"/>
  <c r="M16" i="1"/>
  <c r="M17" i="1"/>
  <c r="M18" i="1"/>
  <c r="M19" i="1"/>
  <c r="M20" i="1"/>
  <c r="B316" i="1" l="1"/>
  <c r="B317" i="1"/>
  <c r="B318" i="1"/>
  <c r="B319" i="1"/>
  <c r="B320" i="1"/>
  <c r="B322" i="1"/>
  <c r="B323" i="1"/>
  <c r="B314" i="1"/>
  <c r="G314" i="1"/>
  <c r="B310" i="1" l="1"/>
  <c r="B305" i="1"/>
  <c r="G305" i="1"/>
  <c r="M320" i="1" l="1"/>
  <c r="G323" i="1"/>
  <c r="I322" i="1"/>
  <c r="G322" i="1" s="1"/>
  <c r="I319" i="1"/>
  <c r="M319" i="1" s="1"/>
  <c r="I318" i="1"/>
  <c r="M318" i="1" s="1"/>
  <c r="G317" i="1"/>
  <c r="M316" i="1"/>
  <c r="M314" i="1"/>
  <c r="M322" i="1" l="1"/>
  <c r="M323" i="1"/>
  <c r="G320" i="1"/>
  <c r="G316" i="1"/>
  <c r="G318" i="1"/>
  <c r="G319" i="1"/>
  <c r="M317" i="1"/>
  <c r="G212" i="1"/>
  <c r="G211" i="1"/>
  <c r="B304" i="1" l="1"/>
  <c r="B300" i="1"/>
  <c r="B299" i="1"/>
  <c r="B298" i="1"/>
  <c r="B297" i="1"/>
  <c r="B296" i="1"/>
  <c r="B295" i="1"/>
  <c r="B294" i="1"/>
  <c r="B289" i="1"/>
  <c r="B288" i="1"/>
  <c r="B287" i="1"/>
  <c r="B286" i="1"/>
  <c r="B285" i="1"/>
  <c r="B284" i="1"/>
  <c r="B283" i="1"/>
  <c r="B281" i="1"/>
  <c r="B280" i="1"/>
  <c r="B279" i="1"/>
  <c r="B278" i="1"/>
  <c r="B277" i="1"/>
  <c r="B276" i="1"/>
  <c r="B270" i="1"/>
  <c r="B269" i="1"/>
  <c r="B268" i="1"/>
  <c r="B264" i="1"/>
  <c r="B263" i="1"/>
  <c r="B262" i="1"/>
  <c r="B261" i="1"/>
  <c r="B257" i="1"/>
  <c r="B256" i="1"/>
  <c r="B252" i="1"/>
  <c r="B251" i="1"/>
  <c r="B247" i="1"/>
  <c r="B242" i="1"/>
  <c r="B240" i="1"/>
  <c r="B239" i="1"/>
  <c r="B238" i="1"/>
  <c r="B237" i="1"/>
  <c r="B236" i="1"/>
  <c r="B235" i="1"/>
  <c r="B232" i="1"/>
  <c r="B231" i="1"/>
  <c r="B230" i="1"/>
  <c r="B225" i="1"/>
  <c r="B224" i="1"/>
  <c r="B220" i="1"/>
  <c r="B219" i="1"/>
  <c r="B218" i="1"/>
  <c r="B217" i="1"/>
  <c r="B216" i="1"/>
  <c r="B215" i="1"/>
  <c r="B212" i="1"/>
  <c r="B211" i="1"/>
  <c r="B206" i="1"/>
  <c r="B205" i="1"/>
  <c r="B204" i="1"/>
  <c r="B201" i="1"/>
  <c r="B200" i="1"/>
  <c r="B199" i="1"/>
  <c r="B196" i="1"/>
  <c r="B195" i="1"/>
  <c r="B194" i="1"/>
  <c r="B193" i="1"/>
  <c r="B192" i="1"/>
  <c r="B188" i="1"/>
  <c r="B187" i="1"/>
  <c r="B184" i="1"/>
  <c r="B183" i="1"/>
  <c r="B182" i="1"/>
  <c r="B181" i="1"/>
  <c r="B180" i="1"/>
  <c r="B179" i="1"/>
  <c r="B178" i="1"/>
  <c r="B177" i="1"/>
  <c r="B176" i="1"/>
  <c r="B175" i="1"/>
  <c r="G175" i="1" l="1"/>
  <c r="M96" i="1"/>
  <c r="G277" i="1"/>
  <c r="G278" i="1"/>
  <c r="G279" i="1"/>
  <c r="G280" i="1"/>
  <c r="G281" i="1"/>
  <c r="G283" i="1"/>
  <c r="G284" i="1"/>
  <c r="G285" i="1"/>
  <c r="G286" i="1"/>
  <c r="G287" i="1"/>
  <c r="G288" i="1"/>
  <c r="G289" i="1"/>
  <c r="G276" i="1"/>
  <c r="G269" i="1"/>
  <c r="G270" i="1"/>
  <c r="G268" i="1"/>
  <c r="G262" i="1"/>
  <c r="G263" i="1"/>
  <c r="G264" i="1"/>
  <c r="G261" i="1"/>
  <c r="G257" i="1"/>
  <c r="G256" i="1"/>
  <c r="G252" i="1"/>
  <c r="G251" i="1"/>
  <c r="G247" i="1"/>
  <c r="G242" i="1"/>
  <c r="G238" i="1"/>
  <c r="G239" i="1"/>
  <c r="G240" i="1"/>
  <c r="G237" i="1"/>
  <c r="G236" i="1"/>
  <c r="G235" i="1"/>
  <c r="G231" i="1"/>
  <c r="G232" i="1"/>
  <c r="G230" i="1"/>
  <c r="G225" i="1"/>
  <c r="G224" i="1"/>
  <c r="G215" i="1"/>
  <c r="G216" i="1"/>
  <c r="G217" i="1"/>
  <c r="G218" i="1"/>
  <c r="G219" i="1"/>
  <c r="G220" i="1"/>
  <c r="G206" i="1"/>
  <c r="G205" i="1"/>
  <c r="G204" i="1"/>
  <c r="G201" i="1"/>
  <c r="G200" i="1"/>
  <c r="G199" i="1"/>
  <c r="G193" i="1"/>
  <c r="G194" i="1"/>
  <c r="G195" i="1"/>
  <c r="G196" i="1"/>
  <c r="G192" i="1"/>
  <c r="G181" i="1"/>
  <c r="G182" i="1"/>
  <c r="G183" i="1"/>
  <c r="G184" i="1"/>
  <c r="G187" i="1"/>
  <c r="G188" i="1"/>
  <c r="G178" i="1"/>
  <c r="G176" i="1"/>
  <c r="G177" i="1"/>
  <c r="G304" i="1"/>
  <c r="G294" i="1"/>
  <c r="G295" i="1"/>
  <c r="G296" i="1"/>
  <c r="G297" i="1"/>
  <c r="G298" i="1"/>
  <c r="G299" i="1"/>
  <c r="G300" i="1"/>
  <c r="M206" i="1"/>
  <c r="M201" i="1"/>
  <c r="M310" i="1"/>
  <c r="M299" i="1"/>
  <c r="M300" i="1"/>
  <c r="M288" i="1"/>
  <c r="M289" i="1"/>
  <c r="M269" i="1"/>
  <c r="M270" i="1"/>
  <c r="M262" i="1"/>
  <c r="M263" i="1"/>
  <c r="M264" i="1"/>
  <c r="M261" i="1"/>
  <c r="M242" i="1"/>
  <c r="M212" i="1"/>
  <c r="M268" i="1"/>
  <c r="M305" i="1"/>
  <c r="M304" i="1"/>
  <c r="M294" i="1"/>
  <c r="M295" i="1"/>
  <c r="M296" i="1"/>
  <c r="M297" i="1"/>
  <c r="M298" i="1"/>
  <c r="M277" i="1"/>
  <c r="M278" i="1"/>
  <c r="M279" i="1"/>
  <c r="M280" i="1"/>
  <c r="M281" i="1"/>
  <c r="M283" i="1"/>
  <c r="M284" i="1"/>
  <c r="M285" i="1"/>
  <c r="M286" i="1"/>
  <c r="M287" i="1"/>
  <c r="M276" i="1"/>
  <c r="M257" i="1"/>
  <c r="M256" i="1"/>
  <c r="M252" i="1"/>
  <c r="M251" i="1"/>
  <c r="M247" i="1"/>
  <c r="M240" i="1"/>
  <c r="M239" i="1"/>
  <c r="M238" i="1"/>
  <c r="M237" i="1"/>
  <c r="M236" i="1"/>
  <c r="M235" i="1"/>
  <c r="M232" i="1"/>
  <c r="M231" i="1"/>
  <c r="M230" i="1"/>
  <c r="M225" i="1"/>
  <c r="M224" i="1"/>
  <c r="M220" i="1"/>
  <c r="M219" i="1"/>
  <c r="M218" i="1"/>
  <c r="M217" i="1"/>
  <c r="M216" i="1"/>
  <c r="M215" i="1"/>
  <c r="M211" i="1"/>
  <c r="M205" i="1"/>
  <c r="M204" i="1"/>
  <c r="M200" i="1"/>
  <c r="M199" i="1"/>
  <c r="M196" i="1"/>
  <c r="M195" i="1"/>
  <c r="M194" i="1"/>
  <c r="M193" i="1"/>
  <c r="M192" i="1"/>
  <c r="M188" i="1"/>
  <c r="M187" i="1"/>
  <c r="M184" i="1"/>
  <c r="M183" i="1"/>
  <c r="M182" i="1"/>
  <c r="M181" i="1"/>
  <c r="M180" i="1"/>
  <c r="M179" i="1"/>
  <c r="M178" i="1"/>
  <c r="M177" i="1"/>
  <c r="M176" i="1"/>
  <c r="M175" i="1"/>
  <c r="M171" i="1"/>
  <c r="M170" i="1"/>
  <c r="M169" i="1"/>
  <c r="M168" i="1"/>
  <c r="M167" i="1"/>
  <c r="M166" i="1"/>
  <c r="M165" i="1"/>
  <c r="M164" i="1"/>
  <c r="M163" i="1"/>
  <c r="M162" i="1"/>
  <c r="M161" i="1"/>
  <c r="M157" i="1"/>
  <c r="M156" i="1"/>
  <c r="M155" i="1"/>
  <c r="M154" i="1"/>
  <c r="M153" i="1"/>
  <c r="M152" i="1"/>
  <c r="M151" i="1"/>
  <c r="M150" i="1"/>
  <c r="M149" i="1"/>
  <c r="M146" i="1"/>
  <c r="M145" i="1"/>
  <c r="M144" i="1"/>
  <c r="M143" i="1"/>
  <c r="M140" i="1"/>
  <c r="M139" i="1"/>
  <c r="M138" i="1"/>
  <c r="M137" i="1"/>
  <c r="M134" i="1"/>
  <c r="M133" i="1"/>
  <c r="M132" i="1"/>
  <c r="M131" i="1"/>
  <c r="M127" i="1"/>
  <c r="M126" i="1"/>
  <c r="M125" i="1"/>
  <c r="M124" i="1"/>
  <c r="M123" i="1"/>
  <c r="M122" i="1"/>
  <c r="M121" i="1"/>
  <c r="M120" i="1"/>
  <c r="M119" i="1"/>
  <c r="M118" i="1"/>
  <c r="M117" i="1"/>
  <c r="M116" i="1"/>
  <c r="M115" i="1"/>
  <c r="M114" i="1"/>
  <c r="M113" i="1"/>
  <c r="M110" i="1"/>
  <c r="M109" i="1"/>
  <c r="M108" i="1"/>
  <c r="M107" i="1"/>
  <c r="M106" i="1"/>
  <c r="M105" i="1"/>
  <c r="M104" i="1"/>
  <c r="M103" i="1"/>
  <c r="M102" i="1"/>
  <c r="M101" i="1"/>
  <c r="M100" i="1"/>
  <c r="M92" i="1"/>
  <c r="M91" i="1"/>
  <c r="M90" i="1"/>
  <c r="M89" i="1"/>
  <c r="M88" i="1"/>
  <c r="M85" i="1"/>
  <c r="M81" i="1"/>
  <c r="M80" i="1"/>
  <c r="M79" i="1"/>
  <c r="M78" i="1"/>
  <c r="M77" i="1"/>
  <c r="M73" i="1"/>
  <c r="M72" i="1"/>
  <c r="M71" i="1"/>
  <c r="M70" i="1"/>
  <c r="M69" i="1"/>
  <c r="M68" i="1"/>
  <c r="M67" i="1"/>
  <c r="M66" i="1"/>
  <c r="M65" i="1"/>
  <c r="M63" i="1"/>
  <c r="M62" i="1"/>
  <c r="M61" i="1"/>
  <c r="M59" i="1"/>
  <c r="M58" i="1"/>
  <c r="M56" i="1"/>
  <c r="M55" i="1"/>
  <c r="M54" i="1"/>
  <c r="M53" i="1"/>
  <c r="M50" i="1"/>
  <c r="M49" i="1"/>
  <c r="M48" i="1"/>
  <c r="M47" i="1"/>
  <c r="M46" i="1"/>
  <c r="M45" i="1"/>
  <c r="M44" i="1"/>
  <c r="M43" i="1"/>
  <c r="M42" i="1"/>
  <c r="M41" i="1"/>
  <c r="M40" i="1"/>
  <c r="M39" i="1"/>
  <c r="M38" i="1"/>
  <c r="M37" i="1"/>
  <c r="M36" i="1"/>
  <c r="M35" i="1"/>
  <c r="M34" i="1"/>
  <c r="M33" i="1"/>
  <c r="M32" i="1"/>
  <c r="M31" i="1"/>
  <c r="M30" i="1"/>
  <c r="M29" i="1"/>
  <c r="M28" i="1"/>
  <c r="M27" i="1"/>
  <c r="M26" i="1"/>
  <c r="M22" i="1"/>
  <c r="M21" i="1"/>
  <c r="M10" i="1"/>
  <c r="M9" i="1"/>
</calcChain>
</file>

<file path=xl/sharedStrings.xml><?xml version="1.0" encoding="utf-8"?>
<sst xmlns="http://schemas.openxmlformats.org/spreadsheetml/2006/main" count="1269" uniqueCount="318">
  <si>
    <t>Richard LeBrun</t>
  </si>
  <si>
    <t>Deposit</t>
  </si>
  <si>
    <t>Licence Administration Fee</t>
  </si>
  <si>
    <t>More than 15 metres (subsequent months)</t>
  </si>
  <si>
    <t>Up to 15 metres (subsequent months)</t>
  </si>
  <si>
    <t>More than 15 metres (first month)</t>
  </si>
  <si>
    <t>Up to 15 metres (first month)</t>
  </si>
  <si>
    <t>Commercial</t>
  </si>
  <si>
    <t>10-15 metres (subsequent months)</t>
  </si>
  <si>
    <t>Up to 10 metres (subsequent months)</t>
  </si>
  <si>
    <t>10-15 metres (first month)</t>
  </si>
  <si>
    <t>Up to 10 metres (first month)</t>
  </si>
  <si>
    <t>Residential</t>
  </si>
  <si>
    <t>Deposit (subject to highway damage)</t>
  </si>
  <si>
    <t>** Note:  Where hoarding is identified that does not have a licence the council may issue a licence whether or not prosecution is deemed appropriate.  The fee for such a 'retrospective' application is twice the initial first month fee.  The fee for a 'retrospective' extension to the application is twice the subsequent month fee.  Officers will exercise discretion to make the standard charge where there is evidence that the company genuinely endeavoured to apply for the licence in advance or there was a genuine emergency.</t>
  </si>
  <si>
    <t>Note: Plus fee for approved veterinary or other specialist inspection, fee structure aligned to Department of Business Innovation &amp; Skills Guidance</t>
  </si>
  <si>
    <t>Application</t>
  </si>
  <si>
    <t>Certificate</t>
  </si>
  <si>
    <t>Renewal</t>
  </si>
  <si>
    <t>Initial registration</t>
  </si>
  <si>
    <t>Note: Additional charges for extension of hours beyond 11pm, 10% of scale fee plus 1% for each day of extension. Prices for larger capacities on application</t>
  </si>
  <si>
    <t>Capacity (maximum permitted) number of persons</t>
  </si>
  <si>
    <t>Renewal Application (self contained) with material change (per unit)</t>
  </si>
  <si>
    <t>Renewal Application (self contained)</t>
  </si>
  <si>
    <t>New Application (self contained) (per unit)</t>
  </si>
  <si>
    <t>HMO Renewal with material change</t>
  </si>
  <si>
    <t>HMO Renewal</t>
  </si>
  <si>
    <t>HMO Application</t>
  </si>
  <si>
    <t>Renewal  (per month)</t>
  </si>
  <si>
    <t>First month</t>
  </si>
  <si>
    <t>** Note: Where building material is identified that does not have a permit the council may issue a permit whether or not prosecution is deemed appropriate.  The fee for such a 'retrospective' application is twice the initial fee.  The fee for a 'retrospective' renewal application is twice the renewal fee.  Officers will exercise discretion to make the standard charge where there is evidence that the company genuinely endeavoured to apply for the permit in advance or is a genuine emergency.</t>
  </si>
  <si>
    <r>
      <t>** Note: The deposit required from builders, developers, etc for the positioning of materials on the highway is £200.  This deposit is fully or partially refunded, depending on any necessary repairs or reinstatement works.  The change reflects increases in costs of works by contractors and protects the council if costs exceed the current amount of the deposit.</t>
    </r>
    <r>
      <rPr>
        <b/>
        <sz val="10"/>
        <rFont val="Arial"/>
        <family val="2"/>
      </rPr>
      <t> </t>
    </r>
  </si>
  <si>
    <t>Skip Renewal (per month)</t>
  </si>
  <si>
    <t>Skip (per month)</t>
  </si>
  <si>
    <t>Variation of collectors licence (minor variation)</t>
  </si>
  <si>
    <t xml:space="preserve">Variation of collectors licence </t>
  </si>
  <si>
    <t>Variation of site licence (minor variation)</t>
  </si>
  <si>
    <t xml:space="preserve">Variation of site licence </t>
  </si>
  <si>
    <t>Scrap Metal dealers collectors licence/renewal</t>
  </si>
  <si>
    <t>Scrap Metal dealers site licence/renewal</t>
  </si>
  <si>
    <r>
      <t>** Note: The Council responding to requests, provides a letter to the British High Commission in respect of accommodation being fit for purpose.</t>
    </r>
    <r>
      <rPr>
        <b/>
        <sz val="10"/>
        <rFont val="Arial"/>
        <family val="2"/>
      </rPr>
      <t> </t>
    </r>
  </si>
  <si>
    <t>Note: Plus fee for approved veterinary or other specialist inspection</t>
  </si>
  <si>
    <t>(b) Renewal</t>
  </si>
  <si>
    <t>(a) Initial Registration</t>
  </si>
  <si>
    <t xml:space="preserve">Initial application </t>
  </si>
  <si>
    <t>Transfer</t>
  </si>
  <si>
    <t>Variation (mid term)</t>
  </si>
  <si>
    <t>Variation (in combination with renewal)</t>
  </si>
  <si>
    <t xml:space="preserve">Renewal </t>
  </si>
  <si>
    <t>Annual Licence New Grant</t>
  </si>
  <si>
    <t>Variation of licence</t>
  </si>
  <si>
    <t xml:space="preserve">Band E (Domestic) - Laser and intense pulse light treatments </t>
  </si>
  <si>
    <t xml:space="preserve">Band E - Laser and intense pulse light treatments </t>
  </si>
  <si>
    <t>Band D (Domestic) - Body piercing, beading, Bio Skin Jetting, Tattooing, Tattoo removal, Steam &amp; Sauna Baths, Spa, Jacuzzi, Floatation tank, Hydrotherapy, Thalassatherapy &amp; Ultra violet Tanning (Sun beds) and all treatments in Band A, B &amp; C</t>
  </si>
  <si>
    <t>Band D - Body piercing, beading, Bio Skin Jetting, Tattooing, Tattoo removal, Steam &amp; Sauna Baths, Spa, Jacuzzi, Floatation tank, Hydrotherapy, Thalassatherapy &amp; Ultra violet Tanning (Sun beds) and all treatments in Band A, B &amp; C</t>
  </si>
  <si>
    <t>Band C (Domestic) - Acupressure, Acupuncture, Bowen Technique, Colour therapy, Electrolysis, Advance electrolysis, Endermologie, Faradism, Foot Detox, Galvanism, Gyratory Massage – G5, High Frequency, Korean Hand Therapy, Manual lymphatic drainage, Micro current therapy (non surgical face lifts), Micropigmentation (Semi Permanent Makeup), Moxabustion, Nail extensions, NAET, Rolfing, Sclerotherapy, Stone therapy, Trichology, Tui – na, Ultra sonic and all treatments in Band A and B.</t>
  </si>
  <si>
    <t>Band C - Acupressure, Acupuncture, Bowen Technique, Colour therapy, Electrolysis, Advance electrolysis, Endermologie, Faradism, Foot Detox, Galvanism, Gyratory Massage – G5, High Frequency, Korean Hand Therapy, Manual lymphatic drainage, Micro current therapy (non surgical face lifts), Micropigmentation (Semi Permanent Makeup), Moxabustion, Nail extensions, NAET, Rolfing, Sclerotherapy, Stone therapy, Trichology, Tui – na, Ultra sonic and all treatments in Band A and B.</t>
  </si>
  <si>
    <t>Band B (Domestic)- Aromatherapy, body massage, Champissage (Indian Head massage), Fairbane therapy/Tangent therapy, facials (basic only), Thermo auricular therapy (Hopi ear candles), holistic/remedial/therapeutic massage, Infra red, manicure (NOT NAIL EXTENSION), Marma therapy, Metamorphic Technique, pedicure, Polarity therapy, Qi Gong, Reiki, Reflexology, Shiatsu, Sports massage, Thai massage and all treatments in Band A.</t>
  </si>
  <si>
    <t>Band B - Aromatherapy, body massage, Champissage (Indian Head massage), Fairbane therapy/Tangent therapy, facials (basic only), Thermo auricular therapy (Hopi ear candles), holistic/remedial/therapeutic massage, Infra red, manicure (NOT NAIL EXTENSION), Marma therapy, Metamorphic Technique, pedicure, Polarity therapy, Qi Gong, Reiki, Reflexology, Shiatsu, Sports massage, Thai massage and all treatments in Band A.</t>
  </si>
  <si>
    <t>Band A : Ear piercing only</t>
  </si>
  <si>
    <t>Grant of a new licence</t>
  </si>
  <si>
    <t>Additional annual fees for capacities 90000 and over</t>
  </si>
  <si>
    <t>Additional annual fees for capacities 80000 - 89999</t>
  </si>
  <si>
    <t>Additional annual fees for capacities 70000 - 79999</t>
  </si>
  <si>
    <t>Additional annual fees for capacities 60000 - 69999</t>
  </si>
  <si>
    <t>Additional annual fees for capacities 50000 - 59999</t>
  </si>
  <si>
    <t>Additional annual fees for capacities 40000 - 49999</t>
  </si>
  <si>
    <t>Additional annual fees for capacities 30000 - 39999</t>
  </si>
  <si>
    <t>Additional annual fees for capacities 20000 - 29999</t>
  </si>
  <si>
    <t>Additional annual fees for capacities 15000 - 19999</t>
  </si>
  <si>
    <t>Additional annual fees for capacities 10000 - 14999</t>
  </si>
  <si>
    <t>Additional annual fees for capacities 5000 - 9999</t>
  </si>
  <si>
    <t>Annual fee</t>
  </si>
  <si>
    <t>Club Machine Permits</t>
  </si>
  <si>
    <t>Annual Fee</t>
  </si>
  <si>
    <t>Club Gaming Permits</t>
  </si>
  <si>
    <t>Notification of more than two machines</t>
  </si>
  <si>
    <t>Notification of gaming machines in alcohol licensed premises</t>
  </si>
  <si>
    <t>- Transfer</t>
  </si>
  <si>
    <t>- Variation</t>
  </si>
  <si>
    <t>- Annual fee</t>
  </si>
  <si>
    <t>- New</t>
  </si>
  <si>
    <t xml:space="preserve"> 1,200 </t>
  </si>
  <si>
    <t xml:space="preserve"> 1,500 </t>
  </si>
  <si>
    <t xml:space="preserve"> 600 </t>
  </si>
  <si>
    <t xml:space="preserve"> 3,000 </t>
  </si>
  <si>
    <t>Right of freeholder etc to be notified of licensing matters</t>
  </si>
  <si>
    <t>Duty to notify change of name or address</t>
  </si>
  <si>
    <t>Theft, loss etc of personal licence</t>
  </si>
  <si>
    <t>Theft, loss etc of temporary event notice</t>
  </si>
  <si>
    <t>Temporary Event Notice</t>
  </si>
  <si>
    <t>Change of relevant registered address of club</t>
  </si>
  <si>
    <t>Notification of change of name or alteration of rules of club</t>
  </si>
  <si>
    <t>Theft, loss etc of certificate or summary</t>
  </si>
  <si>
    <t>Interim authority notice following death etc of licence holder</t>
  </si>
  <si>
    <t>Application for transfer of premises licence</t>
  </si>
  <si>
    <t>Application to vary licence to specify individual as premises supervisor</t>
  </si>
  <si>
    <t>Notification of change of name or address</t>
  </si>
  <si>
    <t>Application for a provisional statement where premises being built etc</t>
  </si>
  <si>
    <t>Theft, loss etc. of premises licence or summary</t>
  </si>
  <si>
    <t>Application for a grant or renewal of personal licence</t>
  </si>
  <si>
    <t>90,000 and over</t>
  </si>
  <si>
    <t>80,000 to 89,999</t>
  </si>
  <si>
    <t>70,000 to 79,999</t>
  </si>
  <si>
    <t>60,000 to 69,999</t>
  </si>
  <si>
    <t>50,000 to 59,999</t>
  </si>
  <si>
    <t>40,000 to 49,999</t>
  </si>
  <si>
    <t>30,000 to 39,999</t>
  </si>
  <si>
    <t>20,000 to 29,999</t>
  </si>
  <si>
    <t>15,000 to 19,999</t>
  </si>
  <si>
    <t>10,000 to 14,999</t>
  </si>
  <si>
    <t>5,000 to 9,999</t>
  </si>
  <si>
    <t xml:space="preserve">Number in attendance at any one time                           </t>
  </si>
  <si>
    <t>Band E</t>
  </si>
  <si>
    <t>Band D</t>
  </si>
  <si>
    <t>Band C</t>
  </si>
  <si>
    <t>Band B</t>
  </si>
  <si>
    <t>Band A</t>
  </si>
  <si>
    <t xml:space="preserve">£125,001 and above                                       </t>
  </si>
  <si>
    <t xml:space="preserve">£87,001 to £125,000                                       </t>
  </si>
  <si>
    <t xml:space="preserve">£33,001 to £87,000                                         </t>
  </si>
  <si>
    <t xml:space="preserve">£4,301 to £33,000                                           </t>
  </si>
  <si>
    <t xml:space="preserve">£0 to £4,300                           </t>
  </si>
  <si>
    <t>Non domestic Rateable Value Band</t>
  </si>
  <si>
    <t>Surrender</t>
  </si>
  <si>
    <t>Partial Transfer</t>
  </si>
  <si>
    <t>Substantial Variation</t>
  </si>
  <si>
    <t>Annual Subsistence High Risk</t>
  </si>
  <si>
    <t>Annual Subsistence Medium Risk</t>
  </si>
  <si>
    <t>Annual Subsistence Low Risk</t>
  </si>
  <si>
    <t>Additional fee for operating without a permit</t>
  </si>
  <si>
    <t>Reduced Fee Activities</t>
  </si>
  <si>
    <t>Standard process where the substantial change results in a new PPC activity</t>
  </si>
  <si>
    <t>Standard Process</t>
  </si>
  <si>
    <t>Repeat following enforcement or warning</t>
  </si>
  <si>
    <t>First transfer</t>
  </si>
  <si>
    <t>Reduced fee activities: partial transfer</t>
  </si>
  <si>
    <t>New operator at low risk reduced fee activity (extra one-off subsistence charge)</t>
  </si>
  <si>
    <t>Standard process partial transfer</t>
  </si>
  <si>
    <t>Standard process transfer</t>
  </si>
  <si>
    <t>Where a Part B installation is subject to reporting under the E-PRTR Regulation, add an extra £99 to the above amounts</t>
  </si>
  <si>
    <t>Late payment Fee</t>
  </si>
  <si>
    <t>Standard Mobile Plant 8th and subsequent permits High</t>
  </si>
  <si>
    <t>Standard Mobile Plant 8th and subsequent permits Medium</t>
  </si>
  <si>
    <t>Standard Mobile Plant 8th and subsequent permits Low</t>
  </si>
  <si>
    <t>Standard Mobile Plant 3rd to 7th permits High</t>
  </si>
  <si>
    <t>Standard Mobile Plant 3rd to 7th permits Medium</t>
  </si>
  <si>
    <t>Standard Mobile Plant 3rd to 7th permits Low</t>
  </si>
  <si>
    <t>Standard Mobile Plant 1st &amp; 2nd permits High</t>
  </si>
  <si>
    <t>Standard Mobile Plant 1st &amp; 2nd permits Medium</t>
  </si>
  <si>
    <t>Standard Mobile Plant 1st &amp; 2nd permits Low</t>
  </si>
  <si>
    <t>Other Reduced Fee Activities High</t>
  </si>
  <si>
    <t>Other Reduced Fee Activities Medium</t>
  </si>
  <si>
    <t>Other Reduced Fee Activities Low</t>
  </si>
  <si>
    <t>PVR I &amp; II combined High</t>
  </si>
  <si>
    <t>PVR I &amp; II combined Medium</t>
  </si>
  <si>
    <t>PVR I &amp; II combined Low</t>
  </si>
  <si>
    <t>Reduced fee activities High</t>
  </si>
  <si>
    <t>Reduced fee activities Med</t>
  </si>
  <si>
    <t>Reduced fee activities Low</t>
  </si>
  <si>
    <t>Additional amounts charged where a permit is for a combined Part B and waste installation</t>
  </si>
  <si>
    <t>Standard process High</t>
  </si>
  <si>
    <t>Standard process Medium</t>
  </si>
  <si>
    <t>Standard process Low</t>
  </si>
  <si>
    <t xml:space="preserve">Where an application for any of the above is for a combined Part B and waste application, add an extra £297 to the above amounts            </t>
  </si>
  <si>
    <t>Reduced fee activities: Additional fee for operating without a permit</t>
  </si>
  <si>
    <t xml:space="preserve">Other Reduced Fee Activities </t>
  </si>
  <si>
    <t>PVR I &amp; II combined</t>
  </si>
  <si>
    <t>PVRI, SWOBs and Dry Cleaners Reduced Fee Activities</t>
  </si>
  <si>
    <t>Annual renewal of licence (subject to successful application)</t>
  </si>
  <si>
    <t>Issue of licence (subject to successful application)</t>
  </si>
  <si>
    <t xml:space="preserve"> £ </t>
  </si>
  <si>
    <t>Total</t>
  </si>
  <si>
    <t>VAT</t>
  </si>
  <si>
    <t>Basic</t>
  </si>
  <si>
    <t>% change</t>
  </si>
  <si>
    <t>Budget Manager</t>
  </si>
  <si>
    <t>Texts in Italic denote Statutory Fees</t>
  </si>
  <si>
    <t>Discretionary</t>
  </si>
  <si>
    <t>Gambling Act (Premises Licence Fees) (Eng &amp; Wales) Regs 2007</t>
  </si>
  <si>
    <t>76a LA 2003 Premises/Clubs</t>
  </si>
  <si>
    <t>s.7(6) London Local Authorities Act 1991</t>
  </si>
  <si>
    <t>s.1(2) Pet Animals Act 1951</t>
  </si>
  <si>
    <t>Local Government Miscellaneous Provisions Act 1982, Part II, Sched 3, Para 19.</t>
  </si>
  <si>
    <t>Skip licences - Highways Act 1980 s139 and Local Authorities (Transport Charges) Regulations 1998/948 Article 3, 4 and Schedule 1</t>
  </si>
  <si>
    <t>s63(3) and (7) Housing Act 2004</t>
  </si>
  <si>
    <t>s2A Hypnotism Act 1952</t>
  </si>
  <si>
    <t>s.1(2) Animal Boarding Establishments Act 1963</t>
  </si>
  <si>
    <t>s.1(2)(e) Dangerous Wild Animals Act 1976</t>
  </si>
  <si>
    <t>s.1(2) Performing Animals (Regulation) Act 1925</t>
  </si>
  <si>
    <t>s.1(2) Riding Establishments  Act 1964</t>
  </si>
  <si>
    <t>s.169 Highways Act 1980  and Local Authorities (Transport Charges) Regulations 1998/948 Reg 3, 4 and Schedule 1</t>
  </si>
  <si>
    <t>s.172-3 Highways Act 1980 and Local Authorities (Transport Charges) Regulations 1998/948 Reg 3, 4 and Schedule 1</t>
  </si>
  <si>
    <t>s.169/s.179 Highways Act 1980  and Local Authorities (Transport Charges) Regulations 1998/948 Reg 3, 4 and Schedule 1</t>
  </si>
  <si>
    <t>Basis for charging</t>
  </si>
  <si>
    <t>s3A Breeding of Dogs Act 1973</t>
  </si>
  <si>
    <t>Community Fees &amp; Charges</t>
  </si>
  <si>
    <t>55a. Application Fee</t>
  </si>
  <si>
    <t xml:space="preserve">55b Annual Subsistence Charge </t>
  </si>
  <si>
    <t>55c Transfer and Surrender</t>
  </si>
  <si>
    <t>55d Temporary Transfer for mobiles</t>
  </si>
  <si>
    <t>55e Substantial Changes s10 &amp; s11</t>
  </si>
  <si>
    <t>55f  LA-IPPC Fees &amp; Charge (Local Authority Integrated Pollution, prevention and control.)</t>
  </si>
  <si>
    <t>68. Special Treatments</t>
  </si>
  <si>
    <t>69. Pet Shops</t>
  </si>
  <si>
    <t>70. Sex Entertainment Venue</t>
  </si>
  <si>
    <t>71. Sex Shops</t>
  </si>
  <si>
    <t>72. Breeding Establishments for Dogs</t>
  </si>
  <si>
    <t>74. Immigration Inspections (outside scope of VAT)</t>
  </si>
  <si>
    <t>75. Scrap Metal and Salvage (outside scope of VAT)</t>
  </si>
  <si>
    <t>76.  Highways Enforcement (outside scope of VAT)</t>
  </si>
  <si>
    <t>77.  Building Materials on the Highway (outside scope of VAT)</t>
  </si>
  <si>
    <t xml:space="preserve">78. Housing of Multiple Occupation </t>
  </si>
  <si>
    <t xml:space="preserve">79. Hypnotism events </t>
  </si>
  <si>
    <t xml:space="preserve">80. Animal Boarding Establishment </t>
  </si>
  <si>
    <t xml:space="preserve">81. Dangerous wild animals </t>
  </si>
  <si>
    <t xml:space="preserve">82. Performing Animals </t>
  </si>
  <si>
    <t xml:space="preserve">83. Riding Establishments </t>
  </si>
  <si>
    <t xml:space="preserve">84. Scaffolding Licence </t>
  </si>
  <si>
    <t xml:space="preserve">85. Hoarding Licence </t>
  </si>
  <si>
    <t>86. Crane (Lifting Equipment) Licence</t>
  </si>
  <si>
    <t>Permit per year</t>
  </si>
  <si>
    <t>Permission for a A1 (637 (width) x 1100 (height) x 800 (depth) mm) size advertising board on the public highway.  No other sizes permitted</t>
  </si>
  <si>
    <t>Penaltyfor non compliance under Highways Act 1980 and Planning legislation to recover all costs associated with the removal</t>
  </si>
  <si>
    <t>cost recovery</t>
  </si>
  <si>
    <t>87. Advertising Board Licence</t>
  </si>
  <si>
    <t>Application to transfer a sex shop licence</t>
  </si>
  <si>
    <t>(c)  Change to registration</t>
  </si>
  <si>
    <t>(a) Selective Licensing</t>
  </si>
  <si>
    <t>Selective Licensing Application</t>
  </si>
  <si>
    <t xml:space="preserve">Inspection of property and provision of report for immigration purposes (within 3 working days). </t>
  </si>
  <si>
    <t>Application to register for the exhibition or training of performing animals - profit making organisation</t>
  </si>
  <si>
    <t>Application to register for the exhibition or training of performing animals - non-profit organisation (e.g. school)</t>
  </si>
  <si>
    <t>Application to change registration</t>
  </si>
  <si>
    <t>Application to change licence</t>
  </si>
  <si>
    <t>Additional charges per hour eg for attending site meeeting</t>
  </si>
  <si>
    <t>up to 2000</t>
  </si>
  <si>
    <t xml:space="preserve">Inspection of property and provision of report for immigration purposes (within 10 working days). </t>
  </si>
  <si>
    <t>Legislation giving power to charge</t>
  </si>
  <si>
    <t>Standalone street trading unit licence (e.g. stall)</t>
  </si>
  <si>
    <t>Up to 7 days (per trader)</t>
  </si>
  <si>
    <t>Up to 2 months (per trader)</t>
  </si>
  <si>
    <t>2 to 6 months  (per trader)</t>
  </si>
  <si>
    <t>7 to 12 months  (per trader)</t>
  </si>
  <si>
    <t>Market on the footway only</t>
  </si>
  <si>
    <t>Front of Shop Displays (connected with business)- based on a standard single shop front</t>
  </si>
  <si>
    <t>1 Year Licence (15% discount)</t>
  </si>
  <si>
    <t>109. Street Trading</t>
  </si>
  <si>
    <t>Licence Adminstration fee ( Applicable to all Licensing types, including variations and cancellations)</t>
  </si>
  <si>
    <t>Where a non-licensed crane is found, a retrospective application fee of twice the standard is applied</t>
  </si>
  <si>
    <t xml:space="preserve">** Note:  The fee for scaffolding found without a licence requiring a 'retrospective' application is twice the initial first month fee.  The fee for a 'retrospective' extension to the application is twice the subsequent month fee.  </t>
  </si>
  <si>
    <t>Where a non-licensed skip is found, a retrospective application fee of twice the standard is applied</t>
  </si>
  <si>
    <t xml:space="preserve">67 Annual renewal fees for large events </t>
  </si>
  <si>
    <t>62.  Bingo Premises Licence</t>
  </si>
  <si>
    <t>61. Gambling Act 2005</t>
  </si>
  <si>
    <t xml:space="preserve">60.  Personal Licences, Temporary Events &amp; Other Fees </t>
  </si>
  <si>
    <t>59.  Exceptionally large events</t>
  </si>
  <si>
    <t xml:space="preserve">55.  Local Authority Pollution Control </t>
  </si>
  <si>
    <t>21. Tables &amp; Chairs on the Highway licence (please note planning permission is likely to be needed)</t>
  </si>
  <si>
    <t>Statutory Discretionary</t>
  </si>
  <si>
    <t>Non Executive Licensing - Council Approval Required</t>
  </si>
  <si>
    <t>Betting Premises (Other) Licence Application</t>
  </si>
  <si>
    <t>Regulation 5 &amp; Schedule 1</t>
  </si>
  <si>
    <t>Regulation 8 &amp; Schedule 1</t>
  </si>
  <si>
    <t>Regulation 11 &amp; Schedule 1</t>
  </si>
  <si>
    <t>Regulation 12 &amp; Schedule 1</t>
  </si>
  <si>
    <t>As above</t>
  </si>
  <si>
    <t>Skip licences - Highways Act 1980 s171 and Local Authorities (Transport Charges) Regulations 1998/948 Article 3, 4 and Schedule 1</t>
  </si>
  <si>
    <t>s87(3) &amp; (7) Housing Act 2004</t>
  </si>
  <si>
    <t>s.115F(1) Highways Act 1980</t>
  </si>
  <si>
    <t>s.115K(3) Highways Act 1980</t>
  </si>
  <si>
    <t>Schedule 1, para 6 Scrap Metal Dealers Act 2013</t>
  </si>
  <si>
    <t>Gambling (Premises Licence Fees) (Eng &amp; Wales) Regs 2007</t>
  </si>
  <si>
    <t>62A. Adult Gaming Centres</t>
  </si>
  <si>
    <t>56. Application for a new premises or club premises licence or to vary a premises or a club premises licence</t>
  </si>
  <si>
    <t>Regulation 12 Gambling Act 2005 (Club Gaming and Club Machine Permits) Regulations 2007</t>
  </si>
  <si>
    <t>Regulation 8 Gambling Act 2005 (Club Gaming and Club Machine Permits) Regulations 2007</t>
  </si>
  <si>
    <t>58. Annual renewal fee for premises or club premises licence</t>
  </si>
  <si>
    <t>Regulation 3 Gaming Machines in Alcohol Licensed Premises (Notification Fee) (England and Wales) Regulations 2007</t>
  </si>
  <si>
    <t>Regulation 3 Gambling Act 2005 (Licensed Premises Gaming Machine Permits) (England and Wales) Regulations 2007</t>
  </si>
  <si>
    <t>Regulation 5 Gambling Act 2005 (Licensed Premises Gaming Machine Permits) (England and Wales) Regulations 2007</t>
  </si>
  <si>
    <t>Regulation 5 Small Society Lotteries (Registration of Non-Commercial Societies) Regulations 2007</t>
  </si>
  <si>
    <t>Regulation 3 Small Society Lotteries (Registration of Non-Commercial Societies) Regulations 2007</t>
  </si>
  <si>
    <t>62B. Gaming Machines &amp; Lotteries</t>
  </si>
  <si>
    <t>57. Application fee for Premises exclusively or primarily in the business of selling alcohol for consumption on the premises</t>
  </si>
  <si>
    <t>58A. Annual renewal fee for Premises exclusively or primarily in the business of selling alcohol for consumption on the premises</t>
  </si>
  <si>
    <t>Small Society Lotteries application for a new licence</t>
  </si>
  <si>
    <t>Small Society Lotteries annual fee</t>
  </si>
  <si>
    <r>
      <t>Standard Mobile Plant for the  1</t>
    </r>
    <r>
      <rPr>
        <vertAlign val="superscript"/>
        <sz val="10"/>
        <rFont val="Arial"/>
        <family val="2"/>
      </rPr>
      <t>st</t>
    </r>
    <r>
      <rPr>
        <sz val="10"/>
        <rFont val="Arial"/>
        <family val="2"/>
      </rPr>
      <t xml:space="preserve"> &amp; 2</t>
    </r>
    <r>
      <rPr>
        <vertAlign val="superscript"/>
        <sz val="10"/>
        <rFont val="Arial"/>
        <family val="2"/>
      </rPr>
      <t>nd</t>
    </r>
    <r>
      <rPr>
        <sz val="10"/>
        <rFont val="Arial"/>
        <family val="2"/>
      </rPr>
      <t xml:space="preserve"> applications</t>
    </r>
  </si>
  <si>
    <r>
      <t>For the 3</t>
    </r>
    <r>
      <rPr>
        <vertAlign val="superscript"/>
        <sz val="10"/>
        <rFont val="Arial"/>
        <family val="2"/>
      </rPr>
      <t>rd</t>
    </r>
    <r>
      <rPr>
        <sz val="10"/>
        <rFont val="Arial"/>
        <family val="2"/>
      </rPr>
      <t xml:space="preserve"> to 7</t>
    </r>
    <r>
      <rPr>
        <vertAlign val="superscript"/>
        <sz val="10"/>
        <rFont val="Arial"/>
        <family val="2"/>
      </rPr>
      <t>th</t>
    </r>
    <r>
      <rPr>
        <sz val="10"/>
        <rFont val="Arial"/>
        <family val="2"/>
      </rPr>
      <t xml:space="preserve"> applications</t>
    </r>
  </si>
  <si>
    <r>
      <t>For the 8</t>
    </r>
    <r>
      <rPr>
        <vertAlign val="superscript"/>
        <sz val="10"/>
        <rFont val="Arial"/>
        <family val="2"/>
      </rPr>
      <t>th</t>
    </r>
    <r>
      <rPr>
        <sz val="10"/>
        <rFont val="Arial"/>
        <family val="2"/>
      </rPr>
      <t xml:space="preserve"> and  subsequent applications  </t>
    </r>
  </si>
  <si>
    <t xml:space="preserve"> 2018/19 </t>
  </si>
  <si>
    <t>Environmental Permitting (England and Wales) Regulations 2010(a) and Enviromental Permitting (England and Wales) Regulations 2016</t>
  </si>
  <si>
    <t>Agreed charges 18/19</t>
  </si>
  <si>
    <t>Proposed charges 19/20</t>
  </si>
  <si>
    <t>N/A</t>
  </si>
  <si>
    <t>Refundable deposit based on the area covered / enclosed by the structure - less than 15 metres squared</t>
  </si>
  <si>
    <t>Refundable deposit based on the area covered / enclosed by the structure - more than 15 metres</t>
  </si>
  <si>
    <t>Refundable deposit based on the area covered / enclosed by the structure - less than 15 metres</t>
  </si>
  <si>
    <t>6 Month Licence</t>
  </si>
  <si>
    <t xml:space="preserve"> 2019/20</t>
  </si>
  <si>
    <t>S 32, London Local Authority Act (1990) as amended</t>
  </si>
  <si>
    <t>Regulation 5(4) &amp; Schedule 5, Licensing Act 2003 (Fees) Regulations 2005</t>
  </si>
  <si>
    <t>Statutory Prescribed</t>
  </si>
  <si>
    <t>The Gambling (Premises Licence Fees) (England &amp; Wales) Regulations 2007</t>
  </si>
  <si>
    <t>Regulation 8 &amp; Schedule 6, Licensing Act 2003 (Fees) Regulations 2005</t>
  </si>
  <si>
    <t>Regulation 4 &amp; Schedule 3, Licensing Act 2003 (Fees) Regulations 2005</t>
  </si>
  <si>
    <t>Regulation 4 &amp; Schedule 2, Licensing Act 2003 (Fees) Regulations 2005</t>
  </si>
  <si>
    <t>Regulation 5 and Schedule 5, Licensing Act 2003 (Fees) Regulations 2005</t>
  </si>
  <si>
    <t>Environmental Permitting (England and Wales) Regulations 2010(a) and Regulation 66, Enviromental Permitting (England and Wales) Regulations 2016</t>
  </si>
  <si>
    <t>S 32, London Local Authorities Act 1990</t>
  </si>
  <si>
    <t>S93 - Local Government Act / Localism Act 2011</t>
  </si>
  <si>
    <t>Appendix 2</t>
  </si>
  <si>
    <t>Administration</t>
  </si>
  <si>
    <t>Management and Enforcement</t>
  </si>
  <si>
    <t>For Information / Approval</t>
  </si>
  <si>
    <t>For Approval</t>
  </si>
  <si>
    <t>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</si>
</sst>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00_);_(* \(#,##0.00\);_(* &quot;-&quot;??_);_(@_)"/>
  </numFmts>
  <fonts count="2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i/>
      <sz val="10"/>
      <name val="Arial"/>
      <family val="2"/>
    </font>
    <font>
      <b/>
      <i/>
      <sz val="10"/>
      <name val="Arial"/>
      <family val="2"/>
    </font>
    <font>
      <b/>
      <u/>
      <sz val="12"/>
      <name val="Arial"/>
      <family val="2"/>
    </font>
    <font>
      <sz val="11"/>
      <color theme="1"/>
      <name val="Calibri"/>
      <family val="2"/>
      <scheme val="minor"/>
    </font>
    <font>
      <sz val="11"/>
      <color rgb="FF000000"/>
      <name val="Calibri"/>
      <family val="2"/>
      <charset val="204"/>
    </font>
    <font>
      <sz val="11"/>
      <name val="Calibri"/>
      <family val="2"/>
    </font>
    <font>
      <vertAlign val="superscript"/>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075">
    <xf numFmtId="0" fontId="0"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6" fillId="0" borderId="0"/>
    <xf numFmtId="0" fontId="21" fillId="0" borderId="0"/>
    <xf numFmtId="0" fontId="22" fillId="0" borderId="0"/>
    <xf numFmtId="0" fontId="14" fillId="0" borderId="0"/>
    <xf numFmtId="43" fontId="14" fillId="0" borderId="0" applyFont="0" applyFill="0" applyBorder="0" applyAlignment="0" applyProtection="0"/>
    <xf numFmtId="0" fontId="13" fillId="0" borderId="0"/>
    <xf numFmtId="0" fontId="16" fillId="0" borderId="0"/>
    <xf numFmtId="43" fontId="21" fillId="0" borderId="0" applyFont="0" applyFill="0" applyBorder="0" applyAlignment="0" applyProtection="0"/>
    <xf numFmtId="9" fontId="21"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6" fillId="0" borderId="0" applyFont="0" applyFill="0" applyBorder="0" applyAlignment="0" applyProtection="0"/>
    <xf numFmtId="0" fontId="11" fillId="0" borderId="0"/>
    <xf numFmtId="43" fontId="11" fillId="0" borderId="0" applyFont="0" applyFill="0" applyBorder="0" applyAlignment="0" applyProtection="0"/>
    <xf numFmtId="9" fontId="16"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25" fillId="0" borderId="0"/>
    <xf numFmtId="43" fontId="1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16" fillId="0" borderId="0"/>
    <xf numFmtId="0" fontId="16" fillId="0" borderId="0"/>
    <xf numFmtId="0" fontId="16"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16" fillId="0" borderId="0"/>
    <xf numFmtId="43" fontId="1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6"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1"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5" fontId="1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16" fillId="2" borderId="1" xfId="0" applyFont="1" applyFill="1" applyBorder="1" applyAlignment="1">
      <alignment horizontal="left" wrapText="1"/>
    </xf>
    <xf numFmtId="0" fontId="17" fillId="2" borderId="1" xfId="0" applyFont="1" applyFill="1" applyBorder="1" applyAlignment="1">
      <alignment wrapText="1"/>
    </xf>
    <xf numFmtId="9" fontId="16" fillId="2" borderId="1" xfId="0" applyNumberFormat="1" applyFont="1" applyFill="1" applyBorder="1" applyAlignment="1">
      <alignment horizontal="left" wrapText="1"/>
    </xf>
    <xf numFmtId="0" fontId="19" fillId="2" borderId="1" xfId="0" applyFont="1" applyFill="1" applyBorder="1" applyAlignment="1">
      <alignment wrapText="1"/>
    </xf>
    <xf numFmtId="0" fontId="20" fillId="2" borderId="0" xfId="0" applyFont="1" applyFill="1" applyAlignment="1">
      <alignment horizontal="left"/>
    </xf>
    <xf numFmtId="0" fontId="17" fillId="2" borderId="0" xfId="0" applyFont="1" applyFill="1" applyAlignment="1">
      <alignment horizontal="right"/>
    </xf>
    <xf numFmtId="0" fontId="16" fillId="2" borderId="0" xfId="0" applyFont="1" applyFill="1" applyAlignment="1">
      <alignment horizontal="right"/>
    </xf>
    <xf numFmtId="0" fontId="16" fillId="2" borderId="0" xfId="0" applyFont="1" applyFill="1"/>
    <xf numFmtId="0" fontId="16" fillId="2" borderId="0" xfId="0" applyFont="1" applyFill="1" applyAlignment="1">
      <alignment horizontal="left" wrapText="1"/>
    </xf>
    <xf numFmtId="0" fontId="17" fillId="2" borderId="0" xfId="0" applyFont="1" applyFill="1"/>
    <xf numFmtId="0" fontId="17" fillId="2" borderId="0" xfId="0" applyFont="1" applyFill="1" applyAlignment="1">
      <alignment horizontal="left"/>
    </xf>
    <xf numFmtId="0" fontId="17" fillId="2" borderId="0" xfId="0" applyFont="1" applyFill="1" applyAlignment="1">
      <alignment horizontal="right" wrapText="1"/>
    </xf>
    <xf numFmtId="0" fontId="19" fillId="2" borderId="0" xfId="0" applyFont="1" applyFill="1" applyAlignment="1">
      <alignment horizontal="left"/>
    </xf>
    <xf numFmtId="0" fontId="16" fillId="2" borderId="0" xfId="0" applyFont="1" applyFill="1" applyAlignment="1">
      <alignment horizontal="left"/>
    </xf>
    <xf numFmtId="0" fontId="17" fillId="2" borderId="1" xfId="0" applyFont="1" applyFill="1" applyBorder="1" applyAlignment="1">
      <alignment horizontal="center" wrapText="1"/>
    </xf>
    <xf numFmtId="0" fontId="16" fillId="2" borderId="5" xfId="0" applyFont="1" applyFill="1" applyBorder="1" applyAlignment="1">
      <alignment horizontal="left" wrapText="1"/>
    </xf>
    <xf numFmtId="0" fontId="17" fillId="2" borderId="1" xfId="0" applyFont="1" applyFill="1" applyBorder="1" applyAlignment="1">
      <alignment horizontal="right" wrapText="1"/>
    </xf>
    <xf numFmtId="0" fontId="17" fillId="2" borderId="2" xfId="0" applyFont="1" applyFill="1" applyBorder="1" applyAlignment="1">
      <alignment horizontal="right" wrapText="1"/>
    </xf>
    <xf numFmtId="0" fontId="17" fillId="2" borderId="1" xfId="0" applyFont="1" applyFill="1" applyBorder="1"/>
    <xf numFmtId="0" fontId="17" fillId="2" borderId="2" xfId="0" applyFont="1" applyFill="1" applyBorder="1" applyAlignment="1">
      <alignment horizontal="center" wrapText="1"/>
    </xf>
    <xf numFmtId="0" fontId="17" fillId="2" borderId="0" xfId="0" applyFont="1" applyFill="1" applyBorder="1" applyAlignment="1">
      <alignment wrapText="1"/>
    </xf>
    <xf numFmtId="0" fontId="16" fillId="2" borderId="4" xfId="0" applyFont="1" applyFill="1" applyBorder="1" applyAlignment="1">
      <alignment horizontal="left" wrapText="1"/>
    </xf>
    <xf numFmtId="9" fontId="17" fillId="2" borderId="1" xfId="0" applyNumberFormat="1" applyFont="1" applyFill="1" applyBorder="1" applyAlignment="1">
      <alignment horizontal="right" wrapText="1"/>
    </xf>
    <xf numFmtId="0" fontId="16" fillId="2" borderId="1" xfId="0" applyFont="1" applyFill="1" applyBorder="1"/>
    <xf numFmtId="0" fontId="0" fillId="2" borderId="9" xfId="0" applyFont="1" applyFill="1" applyBorder="1"/>
    <xf numFmtId="0" fontId="16" fillId="2" borderId="8" xfId="0" applyFont="1" applyFill="1" applyBorder="1" applyAlignment="1">
      <alignment horizontal="left" wrapText="1"/>
    </xf>
    <xf numFmtId="0" fontId="0" fillId="2" borderId="10" xfId="0" applyFont="1" applyFill="1" applyBorder="1"/>
    <xf numFmtId="0" fontId="17" fillId="2" borderId="2" xfId="0" applyFont="1" applyFill="1" applyBorder="1" applyAlignment="1">
      <alignment wrapText="1"/>
    </xf>
    <xf numFmtId="0" fontId="17" fillId="2" borderId="7" xfId="0" applyFont="1" applyFill="1" applyBorder="1" applyAlignment="1">
      <alignment wrapText="1"/>
    </xf>
    <xf numFmtId="10" fontId="17" fillId="2" borderId="2" xfId="0" applyNumberFormat="1" applyFont="1" applyFill="1" applyBorder="1" applyAlignment="1">
      <alignment horizontal="right" wrapText="1"/>
    </xf>
    <xf numFmtId="9" fontId="16" fillId="2" borderId="1" xfId="0" applyNumberFormat="1" applyFont="1" applyFill="1" applyBorder="1"/>
    <xf numFmtId="0" fontId="16" fillId="2" borderId="2" xfId="0" applyFont="1" applyFill="1" applyBorder="1" applyAlignment="1">
      <alignment wrapText="1"/>
    </xf>
    <xf numFmtId="0" fontId="16" fillId="2" borderId="0" xfId="0" applyFont="1" applyFill="1" applyBorder="1" applyAlignment="1">
      <alignment wrapText="1"/>
    </xf>
    <xf numFmtId="0" fontId="17" fillId="2" borderId="1" xfId="0" applyFont="1" applyFill="1" applyBorder="1" applyAlignment="1">
      <alignment horizontal="right"/>
    </xf>
    <xf numFmtId="0" fontId="17" fillId="2" borderId="1" xfId="0" applyNumberFormat="1" applyFont="1" applyFill="1" applyBorder="1" applyAlignment="1">
      <alignment horizontal="right"/>
    </xf>
    <xf numFmtId="2" fontId="17" fillId="2" borderId="1" xfId="224" applyNumberFormat="1" applyFont="1" applyFill="1" applyBorder="1" applyAlignment="1">
      <alignment horizontal="right"/>
    </xf>
    <xf numFmtId="0" fontId="17" fillId="2" borderId="1" xfId="224" applyFont="1" applyFill="1" applyBorder="1"/>
    <xf numFmtId="43" fontId="17" fillId="2" borderId="1" xfId="1" applyFont="1" applyFill="1" applyBorder="1" applyAlignment="1">
      <alignment horizontal="right" wrapText="1"/>
    </xf>
    <xf numFmtId="164" fontId="17" fillId="2" borderId="2" xfId="1" applyNumberFormat="1" applyFont="1" applyFill="1" applyBorder="1" applyAlignment="1">
      <alignment horizontal="right"/>
    </xf>
    <xf numFmtId="2" fontId="16" fillId="2" borderId="1" xfId="0" applyNumberFormat="1" applyFont="1" applyFill="1" applyBorder="1" applyAlignment="1">
      <alignment horizontal="left" wrapText="1"/>
    </xf>
    <xf numFmtId="0" fontId="16" fillId="2" borderId="2" xfId="0" applyFont="1" applyFill="1" applyBorder="1"/>
    <xf numFmtId="0" fontId="17" fillId="2" borderId="0" xfId="0" applyFont="1" applyFill="1" applyAlignment="1">
      <alignment wrapText="1"/>
    </xf>
    <xf numFmtId="0" fontId="16" fillId="2" borderId="1" xfId="0" applyFont="1" applyFill="1" applyBorder="1" applyAlignment="1">
      <alignment horizontal="left"/>
    </xf>
    <xf numFmtId="0" fontId="17" fillId="2" borderId="2" xfId="0" applyFont="1" applyFill="1" applyBorder="1" applyAlignment="1">
      <alignment horizontal="right"/>
    </xf>
    <xf numFmtId="0" fontId="17" fillId="2" borderId="2" xfId="0" applyFont="1" applyFill="1" applyBorder="1"/>
    <xf numFmtId="0" fontId="17" fillId="2" borderId="7" xfId="0" applyFont="1" applyFill="1" applyBorder="1" applyAlignment="1">
      <alignment horizontal="right"/>
    </xf>
    <xf numFmtId="0" fontId="23" fillId="2" borderId="0" xfId="0" applyFont="1" applyFill="1" applyAlignment="1">
      <alignment wrapText="1"/>
    </xf>
    <xf numFmtId="0" fontId="18" fillId="2" borderId="2" xfId="0" applyFont="1" applyFill="1" applyBorder="1"/>
    <xf numFmtId="0" fontId="18" fillId="2" borderId="0" xfId="0" applyFont="1" applyFill="1"/>
    <xf numFmtId="0" fontId="17" fillId="2" borderId="1" xfId="0" applyFont="1" applyFill="1" applyBorder="1" applyAlignment="1">
      <alignment horizontal="left"/>
    </xf>
    <xf numFmtId="0" fontId="19" fillId="2" borderId="0" xfId="0" applyFont="1" applyFill="1" applyBorder="1" applyAlignment="1">
      <alignment wrapText="1"/>
    </xf>
    <xf numFmtId="0" fontId="16" fillId="2" borderId="1" xfId="0" applyFont="1" applyFill="1" applyBorder="1" applyAlignment="1">
      <alignment horizontal="left" vertical="top" wrapText="1"/>
    </xf>
    <xf numFmtId="3" fontId="17" fillId="2" borderId="1" xfId="0" applyNumberFormat="1" applyFont="1" applyFill="1" applyBorder="1" applyAlignment="1">
      <alignment horizontal="right" wrapText="1"/>
    </xf>
    <xf numFmtId="0" fontId="16" fillId="2" borderId="2" xfId="0" applyFont="1" applyFill="1" applyBorder="1" applyAlignment="1">
      <alignment vertical="top" wrapText="1"/>
    </xf>
    <xf numFmtId="0" fontId="17" fillId="2" borderId="1" xfId="0" applyFont="1" applyFill="1" applyBorder="1" applyAlignment="1">
      <alignment horizontal="left" vertical="top"/>
    </xf>
    <xf numFmtId="0" fontId="17" fillId="2" borderId="2" xfId="0" applyFont="1" applyFill="1" applyBorder="1" applyAlignment="1">
      <alignment vertical="top"/>
    </xf>
    <xf numFmtId="3" fontId="17" fillId="2" borderId="1" xfId="0" applyNumberFormat="1" applyFont="1" applyFill="1" applyBorder="1" applyAlignment="1">
      <alignment horizontal="right"/>
    </xf>
    <xf numFmtId="1" fontId="17" fillId="2" borderId="1" xfId="0" applyNumberFormat="1" applyFont="1" applyFill="1" applyBorder="1" applyAlignment="1">
      <alignment horizontal="right" wrapText="1"/>
    </xf>
    <xf numFmtId="0" fontId="17" fillId="2" borderId="7" xfId="0" applyFont="1" applyFill="1" applyBorder="1" applyAlignment="1">
      <alignment horizontal="right" wrapText="1"/>
    </xf>
    <xf numFmtId="0" fontId="17" fillId="2" borderId="1" xfId="0" applyFont="1" applyFill="1" applyBorder="1" applyAlignment="1">
      <alignment horizontal="left" vertical="top" wrapText="1"/>
    </xf>
    <xf numFmtId="0" fontId="17" fillId="2" borderId="1" xfId="0" applyFont="1" applyFill="1" applyBorder="1" applyAlignment="1">
      <alignment horizontal="left" wrapText="1"/>
    </xf>
    <xf numFmtId="164" fontId="17" fillId="2" borderId="1" xfId="1" applyNumberFormat="1" applyFont="1" applyFill="1" applyBorder="1" applyAlignment="1">
      <alignment horizontal="right" wrapText="1"/>
    </xf>
    <xf numFmtId="0" fontId="17" fillId="2" borderId="2" xfId="0" applyFont="1" applyFill="1" applyBorder="1" applyAlignment="1">
      <alignment horizontal="left" wrapText="1"/>
    </xf>
    <xf numFmtId="0" fontId="16" fillId="2" borderId="2" xfId="0" applyFont="1" applyFill="1" applyBorder="1" applyAlignment="1">
      <alignment horizontal="left" wrapText="1"/>
    </xf>
    <xf numFmtId="3" fontId="17" fillId="2" borderId="7" xfId="0" applyNumberFormat="1" applyFont="1" applyFill="1" applyBorder="1" applyAlignment="1">
      <alignment horizontal="right" wrapText="1"/>
    </xf>
    <xf numFmtId="164" fontId="17" fillId="2" borderId="7" xfId="1" applyNumberFormat="1" applyFont="1" applyFill="1" applyBorder="1" applyAlignment="1">
      <alignment horizontal="right" wrapText="1"/>
    </xf>
    <xf numFmtId="0" fontId="17" fillId="2" borderId="2" xfId="0" applyFont="1" applyFill="1" applyBorder="1" applyAlignment="1">
      <alignment vertical="top" wrapText="1"/>
    </xf>
    <xf numFmtId="0" fontId="17" fillId="2" borderId="1" xfId="0" applyNumberFormat="1" applyFont="1" applyFill="1" applyBorder="1" applyAlignment="1">
      <alignment horizontal="right" wrapText="1"/>
    </xf>
    <xf numFmtId="0" fontId="16" fillId="2" borderId="1" xfId="0" quotePrefix="1" applyFont="1" applyFill="1" applyBorder="1" applyAlignment="1">
      <alignment horizontal="left" wrapText="1"/>
    </xf>
    <xf numFmtId="9" fontId="17" fillId="2" borderId="2" xfId="0" applyNumberFormat="1" applyFont="1" applyFill="1" applyBorder="1" applyAlignment="1">
      <alignment horizontal="right" wrapText="1"/>
    </xf>
    <xf numFmtId="164" fontId="17" fillId="2" borderId="1" xfId="1" applyNumberFormat="1" applyFont="1" applyFill="1" applyBorder="1" applyAlignment="1">
      <alignment horizontal="right"/>
    </xf>
    <xf numFmtId="43" fontId="17" fillId="2" borderId="1" xfId="0" applyNumberFormat="1" applyFont="1" applyFill="1" applyBorder="1" applyAlignment="1">
      <alignment wrapText="1"/>
    </xf>
    <xf numFmtId="43" fontId="17" fillId="2" borderId="0" xfId="0" applyNumberFormat="1" applyFont="1" applyFill="1" applyBorder="1" applyAlignment="1">
      <alignment wrapText="1"/>
    </xf>
    <xf numFmtId="3" fontId="17" fillId="2" borderId="1" xfId="224" applyNumberFormat="1" applyFont="1" applyFill="1" applyBorder="1" applyAlignment="1">
      <alignment horizontal="right" wrapText="1"/>
    </xf>
    <xf numFmtId="3" fontId="17" fillId="2" borderId="7" xfId="224" applyNumberFormat="1" applyFont="1" applyFill="1" applyBorder="1" applyAlignment="1">
      <alignment horizontal="right" wrapText="1"/>
    </xf>
    <xf numFmtId="0" fontId="17" fillId="2" borderId="7" xfId="0" applyFont="1" applyFill="1" applyBorder="1" applyAlignment="1"/>
    <xf numFmtId="0" fontId="17" fillId="2" borderId="6" xfId="0" applyFont="1" applyFill="1" applyBorder="1" applyAlignment="1">
      <alignment wrapText="1"/>
    </xf>
    <xf numFmtId="1" fontId="17" fillId="2" borderId="1" xfId="224" applyNumberFormat="1" applyFont="1" applyFill="1" applyBorder="1" applyAlignment="1">
      <alignment horizontal="right" wrapText="1"/>
    </xf>
    <xf numFmtId="0" fontId="17" fillId="2" borderId="1" xfId="0" applyFont="1" applyFill="1" applyBorder="1" applyAlignment="1">
      <alignment vertical="top" wrapText="1"/>
    </xf>
    <xf numFmtId="0" fontId="17" fillId="2" borderId="1" xfId="7" applyFont="1" applyFill="1" applyBorder="1" applyAlignment="1">
      <alignment vertical="top" wrapText="1"/>
    </xf>
    <xf numFmtId="1" fontId="17" fillId="2" borderId="7" xfId="0" applyNumberFormat="1" applyFont="1" applyFill="1" applyBorder="1" applyAlignment="1">
      <alignment horizontal="right" wrapText="1"/>
    </xf>
    <xf numFmtId="0" fontId="17" fillId="2" borderId="1" xfId="224" applyFont="1" applyFill="1" applyBorder="1" applyAlignment="1">
      <alignment horizontal="right"/>
    </xf>
    <xf numFmtId="164" fontId="17" fillId="2" borderId="7" xfId="1" applyNumberFormat="1" applyFont="1" applyFill="1" applyBorder="1" applyAlignment="1">
      <alignment horizontal="right"/>
    </xf>
    <xf numFmtId="0" fontId="17" fillId="2" borderId="7" xfId="224" applyFont="1" applyFill="1" applyBorder="1" applyAlignment="1">
      <alignment horizontal="right"/>
    </xf>
    <xf numFmtId="0" fontId="17" fillId="2" borderId="7" xfId="224" applyFont="1" applyFill="1" applyBorder="1" applyAlignment="1"/>
    <xf numFmtId="0" fontId="17" fillId="2" borderId="1" xfId="224" applyFont="1" applyFill="1" applyBorder="1" applyAlignment="1">
      <alignment horizontal="right" wrapText="1"/>
    </xf>
    <xf numFmtId="0" fontId="17" fillId="2" borderId="7" xfId="224" applyFont="1" applyFill="1" applyBorder="1" applyAlignment="1">
      <alignment wrapText="1"/>
    </xf>
    <xf numFmtId="0" fontId="16" fillId="2" borderId="1" xfId="4" applyFont="1" applyFill="1" applyBorder="1" applyAlignment="1">
      <alignment horizontal="left" wrapText="1"/>
    </xf>
    <xf numFmtId="164" fontId="17" fillId="2" borderId="1" xfId="1" applyNumberFormat="1" applyFont="1" applyFill="1" applyBorder="1" applyAlignment="1"/>
    <xf numFmtId="0" fontId="16" fillId="2" borderId="1" xfId="7" applyFont="1" applyFill="1" applyBorder="1" applyAlignment="1">
      <alignment wrapText="1"/>
    </xf>
    <xf numFmtId="0" fontId="16" fillId="2" borderId="4" xfId="0" applyFont="1" applyFill="1" applyBorder="1" applyAlignment="1">
      <alignment horizontal="left"/>
    </xf>
    <xf numFmtId="0" fontId="17" fillId="2" borderId="6" xfId="0" applyFont="1" applyFill="1" applyBorder="1" applyAlignment="1"/>
    <xf numFmtId="0" fontId="16" fillId="2" borderId="0" xfId="0" applyFont="1" applyFill="1" applyBorder="1" applyAlignment="1">
      <alignment horizontal="left" wrapText="1"/>
    </xf>
    <xf numFmtId="0" fontId="17" fillId="2" borderId="0" xfId="0" applyFont="1" applyFill="1" applyBorder="1" applyAlignment="1">
      <alignment horizontal="right" wrapText="1"/>
    </xf>
    <xf numFmtId="0" fontId="17" fillId="2" borderId="0" xfId="0" applyFont="1" applyFill="1" applyBorder="1" applyAlignment="1">
      <alignment horizontal="right"/>
    </xf>
    <xf numFmtId="9" fontId="16" fillId="2" borderId="0" xfId="0" applyNumberFormat="1" applyFont="1" applyFill="1" applyBorder="1"/>
    <xf numFmtId="0" fontId="16" fillId="2" borderId="0" xfId="0" applyFont="1" applyFill="1" applyBorder="1"/>
    <xf numFmtId="0" fontId="16" fillId="2" borderId="3" xfId="0" applyNumberFormat="1" applyFont="1" applyFill="1" applyBorder="1" applyAlignment="1">
      <alignment horizontal="left" wrapText="1"/>
    </xf>
    <xf numFmtId="0" fontId="19" fillId="2" borderId="0" xfId="0" applyFont="1" applyFill="1" applyBorder="1" applyAlignment="1">
      <alignment horizontal="right" wrapText="1"/>
    </xf>
    <xf numFmtId="0" fontId="16" fillId="2" borderId="1" xfId="7" applyFont="1" applyFill="1" applyBorder="1" applyAlignment="1">
      <alignment horizontal="left" wrapText="1"/>
    </xf>
    <xf numFmtId="2" fontId="17" fillId="2" borderId="1" xfId="224" applyNumberFormat="1" applyFont="1" applyFill="1" applyBorder="1"/>
    <xf numFmtId="2" fontId="17" fillId="2" borderId="1" xfId="0" applyNumberFormat="1" applyFont="1" applyFill="1" applyBorder="1" applyAlignment="1">
      <alignment horizontal="right"/>
    </xf>
    <xf numFmtId="0" fontId="17" fillId="2" borderId="0" xfId="0" applyFont="1" applyFill="1" applyBorder="1" applyAlignment="1">
      <alignment horizontal="left"/>
    </xf>
    <xf numFmtId="2" fontId="17" fillId="2" borderId="0" xfId="0" applyNumberFormat="1" applyFont="1" applyFill="1" applyBorder="1" applyAlignment="1">
      <alignment horizontal="right"/>
    </xf>
    <xf numFmtId="43" fontId="17" fillId="2" borderId="0" xfId="1" applyFont="1" applyFill="1" applyBorder="1" applyAlignment="1">
      <alignment horizontal="right" wrapText="1"/>
    </xf>
    <xf numFmtId="0" fontId="16" fillId="2" borderId="0" xfId="0" applyFont="1" applyFill="1" applyBorder="1" applyAlignment="1">
      <alignment vertical="center"/>
    </xf>
    <xf numFmtId="0" fontId="16" fillId="2" borderId="2" xfId="0" applyFont="1" applyFill="1" applyBorder="1" applyAlignment="1">
      <alignment wrapText="1"/>
    </xf>
    <xf numFmtId="0" fontId="16" fillId="2" borderId="6" xfId="0" applyFont="1" applyFill="1" applyBorder="1" applyAlignment="1">
      <alignment wrapText="1"/>
    </xf>
    <xf numFmtId="0" fontId="17" fillId="2" borderId="1" xfId="0" applyFont="1" applyFill="1" applyBorder="1" applyAlignment="1">
      <alignment horizontal="center" wrapText="1"/>
    </xf>
  </cellXfs>
  <cellStyles count="1075">
    <cellStyle name="Comma" xfId="1" builtinId="3"/>
    <cellStyle name="Comma 2" xfId="3"/>
    <cellStyle name="Comma 2 10" xfId="854"/>
    <cellStyle name="Comma 2 2" xfId="18"/>
    <cellStyle name="Comma 2 2 2" xfId="35"/>
    <cellStyle name="Comma 2 2 2 2" xfId="72"/>
    <cellStyle name="Comma 2 2 2 2 2" xfId="145"/>
    <cellStyle name="Comma 2 2 2 2 2 2" xfId="356"/>
    <cellStyle name="Comma 2 2 2 2 2 3" xfId="563"/>
    <cellStyle name="Comma 2 2 2 2 2 4" xfId="774"/>
    <cellStyle name="Comma 2 2 2 2 2 5" xfId="984"/>
    <cellStyle name="Comma 2 2 2 2 3" xfId="213"/>
    <cellStyle name="Comma 2 2 2 2 3 2" xfId="424"/>
    <cellStyle name="Comma 2 2 2 2 3 3" xfId="631"/>
    <cellStyle name="Comma 2 2 2 2 3 4" xfId="842"/>
    <cellStyle name="Comma 2 2 2 2 3 5" xfId="1052"/>
    <cellStyle name="Comma 2 2 2 2 4" xfId="286"/>
    <cellStyle name="Comma 2 2 2 2 5" xfId="493"/>
    <cellStyle name="Comma 2 2 2 2 6" xfId="704"/>
    <cellStyle name="Comma 2 2 2 2 7" xfId="914"/>
    <cellStyle name="Comma 2 2 2 3" xfId="110"/>
    <cellStyle name="Comma 2 2 2 3 2" xfId="321"/>
    <cellStyle name="Comma 2 2 2 3 3" xfId="528"/>
    <cellStyle name="Comma 2 2 2 3 4" xfId="739"/>
    <cellStyle name="Comma 2 2 2 3 5" xfId="949"/>
    <cellStyle name="Comma 2 2 2 4" xfId="178"/>
    <cellStyle name="Comma 2 2 2 4 2" xfId="389"/>
    <cellStyle name="Comma 2 2 2 4 3" xfId="596"/>
    <cellStyle name="Comma 2 2 2 4 4" xfId="807"/>
    <cellStyle name="Comma 2 2 2 4 5" xfId="1017"/>
    <cellStyle name="Comma 2 2 2 5" xfId="251"/>
    <cellStyle name="Comma 2 2 2 6" xfId="458"/>
    <cellStyle name="Comma 2 2 2 7" xfId="669"/>
    <cellStyle name="Comma 2 2 2 8" xfId="879"/>
    <cellStyle name="Comma 2 2 3" xfId="56"/>
    <cellStyle name="Comma 2 2 3 2" xfId="129"/>
    <cellStyle name="Comma 2 2 3 2 2" xfId="340"/>
    <cellStyle name="Comma 2 2 3 2 3" xfId="547"/>
    <cellStyle name="Comma 2 2 3 2 4" xfId="758"/>
    <cellStyle name="Comma 2 2 3 2 5" xfId="968"/>
    <cellStyle name="Comma 2 2 3 3" xfId="197"/>
    <cellStyle name="Comma 2 2 3 3 2" xfId="408"/>
    <cellStyle name="Comma 2 2 3 3 3" xfId="615"/>
    <cellStyle name="Comma 2 2 3 3 4" xfId="826"/>
    <cellStyle name="Comma 2 2 3 3 5" xfId="1036"/>
    <cellStyle name="Comma 2 2 3 4" xfId="270"/>
    <cellStyle name="Comma 2 2 3 5" xfId="477"/>
    <cellStyle name="Comma 2 2 3 6" xfId="688"/>
    <cellStyle name="Comma 2 2 3 7" xfId="898"/>
    <cellStyle name="Comma 2 2 4" xfId="94"/>
    <cellStyle name="Comma 2 2 4 2" xfId="305"/>
    <cellStyle name="Comma 2 2 4 3" xfId="512"/>
    <cellStyle name="Comma 2 2 4 4" xfId="723"/>
    <cellStyle name="Comma 2 2 4 5" xfId="933"/>
    <cellStyle name="Comma 2 2 5" xfId="162"/>
    <cellStyle name="Comma 2 2 5 2" xfId="373"/>
    <cellStyle name="Comma 2 2 5 3" xfId="580"/>
    <cellStyle name="Comma 2 2 5 4" xfId="791"/>
    <cellStyle name="Comma 2 2 5 5" xfId="1001"/>
    <cellStyle name="Comma 2 2 6" xfId="235"/>
    <cellStyle name="Comma 2 2 6 2" xfId="1068"/>
    <cellStyle name="Comma 2 2 7" xfId="442"/>
    <cellStyle name="Comma 2 2 8" xfId="653"/>
    <cellStyle name="Comma 2 2 9" xfId="863"/>
    <cellStyle name="Comma 2 3" xfId="27"/>
    <cellStyle name="Comma 2 3 2" xfId="64"/>
    <cellStyle name="Comma 2 3 2 2" xfId="137"/>
    <cellStyle name="Comma 2 3 2 2 2" xfId="348"/>
    <cellStyle name="Comma 2 3 2 2 3" xfId="555"/>
    <cellStyle name="Comma 2 3 2 2 4" xfId="766"/>
    <cellStyle name="Comma 2 3 2 2 5" xfId="976"/>
    <cellStyle name="Comma 2 3 2 3" xfId="205"/>
    <cellStyle name="Comma 2 3 2 3 2" xfId="416"/>
    <cellStyle name="Comma 2 3 2 3 3" xfId="623"/>
    <cellStyle name="Comma 2 3 2 3 4" xfId="834"/>
    <cellStyle name="Comma 2 3 2 3 5" xfId="1044"/>
    <cellStyle name="Comma 2 3 2 4" xfId="278"/>
    <cellStyle name="Comma 2 3 2 5" xfId="485"/>
    <cellStyle name="Comma 2 3 2 6" xfId="696"/>
    <cellStyle name="Comma 2 3 2 7" xfId="906"/>
    <cellStyle name="Comma 2 3 3" xfId="102"/>
    <cellStyle name="Comma 2 3 3 2" xfId="313"/>
    <cellStyle name="Comma 2 3 3 3" xfId="520"/>
    <cellStyle name="Comma 2 3 3 4" xfId="731"/>
    <cellStyle name="Comma 2 3 3 5" xfId="941"/>
    <cellStyle name="Comma 2 3 4" xfId="170"/>
    <cellStyle name="Comma 2 3 4 2" xfId="381"/>
    <cellStyle name="Comma 2 3 4 3" xfId="588"/>
    <cellStyle name="Comma 2 3 4 4" xfId="799"/>
    <cellStyle name="Comma 2 3 4 5" xfId="1009"/>
    <cellStyle name="Comma 2 3 5" xfId="243"/>
    <cellStyle name="Comma 2 3 6" xfId="450"/>
    <cellStyle name="Comma 2 3 7" xfId="661"/>
    <cellStyle name="Comma 2 3 8" xfId="871"/>
    <cellStyle name="Comma 2 4" xfId="48"/>
    <cellStyle name="Comma 2 4 2" xfId="121"/>
    <cellStyle name="Comma 2 4 2 2" xfId="332"/>
    <cellStyle name="Comma 2 4 2 3" xfId="539"/>
    <cellStyle name="Comma 2 4 2 4" xfId="750"/>
    <cellStyle name="Comma 2 4 2 5" xfId="960"/>
    <cellStyle name="Comma 2 4 3" xfId="189"/>
    <cellStyle name="Comma 2 4 3 2" xfId="400"/>
    <cellStyle name="Comma 2 4 3 3" xfId="607"/>
    <cellStyle name="Comma 2 4 3 4" xfId="818"/>
    <cellStyle name="Comma 2 4 3 5" xfId="1028"/>
    <cellStyle name="Comma 2 4 4" xfId="262"/>
    <cellStyle name="Comma 2 4 5" xfId="469"/>
    <cellStyle name="Comma 2 4 6" xfId="680"/>
    <cellStyle name="Comma 2 4 7" xfId="890"/>
    <cellStyle name="Comma 2 5" xfId="86"/>
    <cellStyle name="Comma 2 5 2" xfId="297"/>
    <cellStyle name="Comma 2 5 3" xfId="504"/>
    <cellStyle name="Comma 2 5 4" xfId="715"/>
    <cellStyle name="Comma 2 5 5" xfId="925"/>
    <cellStyle name="Comma 2 6" xfId="154"/>
    <cellStyle name="Comma 2 6 2" xfId="365"/>
    <cellStyle name="Comma 2 6 3" xfId="572"/>
    <cellStyle name="Comma 2 6 4" xfId="783"/>
    <cellStyle name="Comma 2 6 5" xfId="993"/>
    <cellStyle name="Comma 2 7" xfId="227"/>
    <cellStyle name="Comma 2 7 2" xfId="1060"/>
    <cellStyle name="Comma 2 8" xfId="434"/>
    <cellStyle name="Comma 2 9" xfId="646"/>
    <cellStyle name="Comma 3" xfId="8"/>
    <cellStyle name="Comma 3 10" xfId="856"/>
    <cellStyle name="Comma 3 2" xfId="21"/>
    <cellStyle name="Comma 3 2 2" xfId="37"/>
    <cellStyle name="Comma 3 2 2 2" xfId="74"/>
    <cellStyle name="Comma 3 2 2 2 2" xfId="147"/>
    <cellStyle name="Comma 3 2 2 2 2 2" xfId="358"/>
    <cellStyle name="Comma 3 2 2 2 2 3" xfId="565"/>
    <cellStyle name="Comma 3 2 2 2 2 4" xfId="776"/>
    <cellStyle name="Comma 3 2 2 2 2 5" xfId="986"/>
    <cellStyle name="Comma 3 2 2 2 3" xfId="215"/>
    <cellStyle name="Comma 3 2 2 2 3 2" xfId="426"/>
    <cellStyle name="Comma 3 2 2 2 3 3" xfId="633"/>
    <cellStyle name="Comma 3 2 2 2 3 4" xfId="844"/>
    <cellStyle name="Comma 3 2 2 2 3 5" xfId="1054"/>
    <cellStyle name="Comma 3 2 2 2 4" xfId="288"/>
    <cellStyle name="Comma 3 2 2 2 5" xfId="495"/>
    <cellStyle name="Comma 3 2 2 2 6" xfId="706"/>
    <cellStyle name="Comma 3 2 2 2 7" xfId="916"/>
    <cellStyle name="Comma 3 2 2 3" xfId="112"/>
    <cellStyle name="Comma 3 2 2 3 2" xfId="323"/>
    <cellStyle name="Comma 3 2 2 3 3" xfId="530"/>
    <cellStyle name="Comma 3 2 2 3 4" xfId="741"/>
    <cellStyle name="Comma 3 2 2 3 5" xfId="951"/>
    <cellStyle name="Comma 3 2 2 4" xfId="180"/>
    <cellStyle name="Comma 3 2 2 4 2" xfId="391"/>
    <cellStyle name="Comma 3 2 2 4 3" xfId="598"/>
    <cellStyle name="Comma 3 2 2 4 4" xfId="809"/>
    <cellStyle name="Comma 3 2 2 4 5" xfId="1019"/>
    <cellStyle name="Comma 3 2 2 5" xfId="253"/>
    <cellStyle name="Comma 3 2 2 6" xfId="460"/>
    <cellStyle name="Comma 3 2 2 7" xfId="671"/>
    <cellStyle name="Comma 3 2 2 8" xfId="881"/>
    <cellStyle name="Comma 3 2 3" xfId="58"/>
    <cellStyle name="Comma 3 2 3 2" xfId="131"/>
    <cellStyle name="Comma 3 2 3 2 2" xfId="342"/>
    <cellStyle name="Comma 3 2 3 2 3" xfId="549"/>
    <cellStyle name="Comma 3 2 3 2 4" xfId="760"/>
    <cellStyle name="Comma 3 2 3 2 5" xfId="970"/>
    <cellStyle name="Comma 3 2 3 3" xfId="199"/>
    <cellStyle name="Comma 3 2 3 3 2" xfId="410"/>
    <cellStyle name="Comma 3 2 3 3 3" xfId="617"/>
    <cellStyle name="Comma 3 2 3 3 4" xfId="828"/>
    <cellStyle name="Comma 3 2 3 3 5" xfId="1038"/>
    <cellStyle name="Comma 3 2 3 4" xfId="272"/>
    <cellStyle name="Comma 3 2 3 5" xfId="479"/>
    <cellStyle name="Comma 3 2 3 6" xfId="690"/>
    <cellStyle name="Comma 3 2 3 7" xfId="900"/>
    <cellStyle name="Comma 3 2 4" xfId="96"/>
    <cellStyle name="Comma 3 2 4 2" xfId="307"/>
    <cellStyle name="Comma 3 2 4 3" xfId="514"/>
    <cellStyle name="Comma 3 2 4 4" xfId="725"/>
    <cellStyle name="Comma 3 2 4 5" xfId="935"/>
    <cellStyle name="Comma 3 2 5" xfId="164"/>
    <cellStyle name="Comma 3 2 5 2" xfId="375"/>
    <cellStyle name="Comma 3 2 5 3" xfId="582"/>
    <cellStyle name="Comma 3 2 5 4" xfId="793"/>
    <cellStyle name="Comma 3 2 5 5" xfId="1003"/>
    <cellStyle name="Comma 3 2 6" xfId="237"/>
    <cellStyle name="Comma 3 2 6 2" xfId="1070"/>
    <cellStyle name="Comma 3 2 7" xfId="444"/>
    <cellStyle name="Comma 3 2 8" xfId="655"/>
    <cellStyle name="Comma 3 2 9" xfId="865"/>
    <cellStyle name="Comma 3 3" xfId="29"/>
    <cellStyle name="Comma 3 3 2" xfId="66"/>
    <cellStyle name="Comma 3 3 2 2" xfId="139"/>
    <cellStyle name="Comma 3 3 2 2 2" xfId="350"/>
    <cellStyle name="Comma 3 3 2 2 3" xfId="557"/>
    <cellStyle name="Comma 3 3 2 2 4" xfId="768"/>
    <cellStyle name="Comma 3 3 2 2 5" xfId="978"/>
    <cellStyle name="Comma 3 3 2 3" xfId="207"/>
    <cellStyle name="Comma 3 3 2 3 2" xfId="418"/>
    <cellStyle name="Comma 3 3 2 3 3" xfId="625"/>
    <cellStyle name="Comma 3 3 2 3 4" xfId="836"/>
    <cellStyle name="Comma 3 3 2 3 5" xfId="1046"/>
    <cellStyle name="Comma 3 3 2 4" xfId="280"/>
    <cellStyle name="Comma 3 3 2 5" xfId="487"/>
    <cellStyle name="Comma 3 3 2 6" xfId="698"/>
    <cellStyle name="Comma 3 3 2 7" xfId="908"/>
    <cellStyle name="Comma 3 3 3" xfId="104"/>
    <cellStyle name="Comma 3 3 3 2" xfId="315"/>
    <cellStyle name="Comma 3 3 3 3" xfId="522"/>
    <cellStyle name="Comma 3 3 3 4" xfId="733"/>
    <cellStyle name="Comma 3 3 3 5" xfId="943"/>
    <cellStyle name="Comma 3 3 4" xfId="172"/>
    <cellStyle name="Comma 3 3 4 2" xfId="383"/>
    <cellStyle name="Comma 3 3 4 3" xfId="590"/>
    <cellStyle name="Comma 3 3 4 4" xfId="801"/>
    <cellStyle name="Comma 3 3 4 5" xfId="1011"/>
    <cellStyle name="Comma 3 3 5" xfId="245"/>
    <cellStyle name="Comma 3 3 6" xfId="452"/>
    <cellStyle name="Comma 3 3 7" xfId="663"/>
    <cellStyle name="Comma 3 3 8" xfId="873"/>
    <cellStyle name="Comma 3 4" xfId="50"/>
    <cellStyle name="Comma 3 4 2" xfId="123"/>
    <cellStyle name="Comma 3 4 2 2" xfId="334"/>
    <cellStyle name="Comma 3 4 2 3" xfId="541"/>
    <cellStyle name="Comma 3 4 2 4" xfId="752"/>
    <cellStyle name="Comma 3 4 2 5" xfId="962"/>
    <cellStyle name="Comma 3 4 3" xfId="191"/>
    <cellStyle name="Comma 3 4 3 2" xfId="402"/>
    <cellStyle name="Comma 3 4 3 3" xfId="609"/>
    <cellStyle name="Comma 3 4 3 4" xfId="820"/>
    <cellStyle name="Comma 3 4 3 5" xfId="1030"/>
    <cellStyle name="Comma 3 4 4" xfId="264"/>
    <cellStyle name="Comma 3 4 5" xfId="471"/>
    <cellStyle name="Comma 3 4 6" xfId="682"/>
    <cellStyle name="Comma 3 4 7" xfId="892"/>
    <cellStyle name="Comma 3 5" xfId="88"/>
    <cellStyle name="Comma 3 5 2" xfId="299"/>
    <cellStyle name="Comma 3 5 3" xfId="506"/>
    <cellStyle name="Comma 3 5 4" xfId="717"/>
    <cellStyle name="Comma 3 5 5" xfId="927"/>
    <cellStyle name="Comma 3 6" xfId="156"/>
    <cellStyle name="Comma 3 6 2" xfId="367"/>
    <cellStyle name="Comma 3 6 3" xfId="574"/>
    <cellStyle name="Comma 3 6 4" xfId="785"/>
    <cellStyle name="Comma 3 6 5" xfId="995"/>
    <cellStyle name="Comma 3 7" xfId="229"/>
    <cellStyle name="Comma 3 7 2" xfId="1062"/>
    <cellStyle name="Comma 3 8" xfId="436"/>
    <cellStyle name="Comma 3 9" xfId="648"/>
    <cellStyle name="Comma 4" xfId="11"/>
    <cellStyle name="Comma 5" xfId="14"/>
    <cellStyle name="Comma 5 10" xfId="859"/>
    <cellStyle name="Comma 5 2" xfId="24"/>
    <cellStyle name="Comma 5 2 2" xfId="40"/>
    <cellStyle name="Comma 5 2 2 2" xfId="77"/>
    <cellStyle name="Comma 5 2 2 2 2" xfId="150"/>
    <cellStyle name="Comma 5 2 2 2 2 2" xfId="361"/>
    <cellStyle name="Comma 5 2 2 2 2 3" xfId="568"/>
    <cellStyle name="Comma 5 2 2 2 2 4" xfId="779"/>
    <cellStyle name="Comma 5 2 2 2 2 5" xfId="989"/>
    <cellStyle name="Comma 5 2 2 2 3" xfId="218"/>
    <cellStyle name="Comma 5 2 2 2 3 2" xfId="429"/>
    <cellStyle name="Comma 5 2 2 2 3 3" xfId="636"/>
    <cellStyle name="Comma 5 2 2 2 3 4" xfId="847"/>
    <cellStyle name="Comma 5 2 2 2 3 5" xfId="1057"/>
    <cellStyle name="Comma 5 2 2 2 4" xfId="291"/>
    <cellStyle name="Comma 5 2 2 2 5" xfId="498"/>
    <cellStyle name="Comma 5 2 2 2 6" xfId="709"/>
    <cellStyle name="Comma 5 2 2 2 7" xfId="919"/>
    <cellStyle name="Comma 5 2 2 3" xfId="115"/>
    <cellStyle name="Comma 5 2 2 3 2" xfId="326"/>
    <cellStyle name="Comma 5 2 2 3 3" xfId="533"/>
    <cellStyle name="Comma 5 2 2 3 4" xfId="744"/>
    <cellStyle name="Comma 5 2 2 3 5" xfId="954"/>
    <cellStyle name="Comma 5 2 2 4" xfId="183"/>
    <cellStyle name="Comma 5 2 2 4 2" xfId="394"/>
    <cellStyle name="Comma 5 2 2 4 3" xfId="601"/>
    <cellStyle name="Comma 5 2 2 4 4" xfId="812"/>
    <cellStyle name="Comma 5 2 2 4 5" xfId="1022"/>
    <cellStyle name="Comma 5 2 2 5" xfId="256"/>
    <cellStyle name="Comma 5 2 2 6" xfId="463"/>
    <cellStyle name="Comma 5 2 2 7" xfId="674"/>
    <cellStyle name="Comma 5 2 2 8" xfId="884"/>
    <cellStyle name="Comma 5 2 3" xfId="61"/>
    <cellStyle name="Comma 5 2 3 2" xfId="134"/>
    <cellStyle name="Comma 5 2 3 2 2" xfId="345"/>
    <cellStyle name="Comma 5 2 3 2 3" xfId="552"/>
    <cellStyle name="Comma 5 2 3 2 4" xfId="763"/>
    <cellStyle name="Comma 5 2 3 2 5" xfId="973"/>
    <cellStyle name="Comma 5 2 3 3" xfId="202"/>
    <cellStyle name="Comma 5 2 3 3 2" xfId="413"/>
    <cellStyle name="Comma 5 2 3 3 3" xfId="620"/>
    <cellStyle name="Comma 5 2 3 3 4" xfId="831"/>
    <cellStyle name="Comma 5 2 3 3 5" xfId="1041"/>
    <cellStyle name="Comma 5 2 3 4" xfId="275"/>
    <cellStyle name="Comma 5 2 3 5" xfId="482"/>
    <cellStyle name="Comma 5 2 3 6" xfId="693"/>
    <cellStyle name="Comma 5 2 3 7" xfId="903"/>
    <cellStyle name="Comma 5 2 4" xfId="99"/>
    <cellStyle name="Comma 5 2 4 2" xfId="310"/>
    <cellStyle name="Comma 5 2 4 3" xfId="517"/>
    <cellStyle name="Comma 5 2 4 4" xfId="728"/>
    <cellStyle name="Comma 5 2 4 5" xfId="938"/>
    <cellStyle name="Comma 5 2 5" xfId="167"/>
    <cellStyle name="Comma 5 2 5 2" xfId="378"/>
    <cellStyle name="Comma 5 2 5 3" xfId="585"/>
    <cellStyle name="Comma 5 2 5 4" xfId="796"/>
    <cellStyle name="Comma 5 2 5 5" xfId="1006"/>
    <cellStyle name="Comma 5 2 6" xfId="240"/>
    <cellStyle name="Comma 5 2 6 2" xfId="1073"/>
    <cellStyle name="Comma 5 2 7" xfId="447"/>
    <cellStyle name="Comma 5 2 8" xfId="658"/>
    <cellStyle name="Comma 5 2 9" xfId="868"/>
    <cellStyle name="Comma 5 3" xfId="32"/>
    <cellStyle name="Comma 5 3 2" xfId="69"/>
    <cellStyle name="Comma 5 3 2 2" xfId="142"/>
    <cellStyle name="Comma 5 3 2 2 2" xfId="353"/>
    <cellStyle name="Comma 5 3 2 2 3" xfId="560"/>
    <cellStyle name="Comma 5 3 2 2 4" xfId="771"/>
    <cellStyle name="Comma 5 3 2 2 5" xfId="981"/>
    <cellStyle name="Comma 5 3 2 3" xfId="210"/>
    <cellStyle name="Comma 5 3 2 3 2" xfId="421"/>
    <cellStyle name="Comma 5 3 2 3 3" xfId="628"/>
    <cellStyle name="Comma 5 3 2 3 4" xfId="839"/>
    <cellStyle name="Comma 5 3 2 3 5" xfId="1049"/>
    <cellStyle name="Comma 5 3 2 4" xfId="283"/>
    <cellStyle name="Comma 5 3 2 5" xfId="490"/>
    <cellStyle name="Comma 5 3 2 6" xfId="701"/>
    <cellStyle name="Comma 5 3 2 7" xfId="911"/>
    <cellStyle name="Comma 5 3 3" xfId="107"/>
    <cellStyle name="Comma 5 3 3 2" xfId="318"/>
    <cellStyle name="Comma 5 3 3 3" xfId="525"/>
    <cellStyle name="Comma 5 3 3 4" xfId="736"/>
    <cellStyle name="Comma 5 3 3 5" xfId="946"/>
    <cellStyle name="Comma 5 3 4" xfId="175"/>
    <cellStyle name="Comma 5 3 4 2" xfId="386"/>
    <cellStyle name="Comma 5 3 4 3" xfId="593"/>
    <cellStyle name="Comma 5 3 4 4" xfId="804"/>
    <cellStyle name="Comma 5 3 4 5" xfId="1014"/>
    <cellStyle name="Comma 5 3 5" xfId="248"/>
    <cellStyle name="Comma 5 3 6" xfId="455"/>
    <cellStyle name="Comma 5 3 7" xfId="666"/>
    <cellStyle name="Comma 5 3 8" xfId="876"/>
    <cellStyle name="Comma 5 4" xfId="53"/>
    <cellStyle name="Comma 5 4 2" xfId="126"/>
    <cellStyle name="Comma 5 4 2 2" xfId="337"/>
    <cellStyle name="Comma 5 4 2 3" xfId="544"/>
    <cellStyle name="Comma 5 4 2 4" xfId="755"/>
    <cellStyle name="Comma 5 4 2 5" xfId="965"/>
    <cellStyle name="Comma 5 4 3" xfId="194"/>
    <cellStyle name="Comma 5 4 3 2" xfId="405"/>
    <cellStyle name="Comma 5 4 3 3" xfId="612"/>
    <cellStyle name="Comma 5 4 3 4" xfId="823"/>
    <cellStyle name="Comma 5 4 3 5" xfId="1033"/>
    <cellStyle name="Comma 5 4 4" xfId="267"/>
    <cellStyle name="Comma 5 4 5" xfId="474"/>
    <cellStyle name="Comma 5 4 6" xfId="685"/>
    <cellStyle name="Comma 5 4 7" xfId="895"/>
    <cellStyle name="Comma 5 5" xfId="91"/>
    <cellStyle name="Comma 5 5 2" xfId="302"/>
    <cellStyle name="Comma 5 5 3" xfId="509"/>
    <cellStyle name="Comma 5 5 4" xfId="720"/>
    <cellStyle name="Comma 5 5 5" xfId="930"/>
    <cellStyle name="Comma 5 6" xfId="159"/>
    <cellStyle name="Comma 5 6 2" xfId="370"/>
    <cellStyle name="Comma 5 6 3" xfId="577"/>
    <cellStyle name="Comma 5 6 4" xfId="788"/>
    <cellStyle name="Comma 5 6 5" xfId="998"/>
    <cellStyle name="Comma 5 7" xfId="232"/>
    <cellStyle name="Comma 5 7 2" xfId="1065"/>
    <cellStyle name="Comma 5 8" xfId="439"/>
    <cellStyle name="Comma 5 9" xfId="650"/>
    <cellStyle name="Comma 6" xfId="16"/>
    <cellStyle name="Comma 6 2" xfId="861"/>
    <cellStyle name="Comma 7" xfId="43"/>
    <cellStyle name="Comma 7 2" xfId="80"/>
    <cellStyle name="Comma 7 2 2" xfId="118"/>
    <cellStyle name="Comma 7 2 2 2" xfId="329"/>
    <cellStyle name="Comma 7 2 2 3" xfId="536"/>
    <cellStyle name="Comma 7 2 2 4" xfId="747"/>
    <cellStyle name="Comma 7 2 2 5" xfId="957"/>
    <cellStyle name="Comma 7 2 3" xfId="186"/>
    <cellStyle name="Comma 7 2 3 2" xfId="397"/>
    <cellStyle name="Comma 7 2 3 3" xfId="604"/>
    <cellStyle name="Comma 7 2 3 4" xfId="815"/>
    <cellStyle name="Comma 7 2 3 5" xfId="1025"/>
    <cellStyle name="Comma 7 2 4" xfId="294"/>
    <cellStyle name="Comma 7 2 5" xfId="501"/>
    <cellStyle name="Comma 7 2 6" xfId="712"/>
    <cellStyle name="Comma 7 2 7" xfId="922"/>
    <cellStyle name="Comma 7 3" xfId="46"/>
    <cellStyle name="Comma 7 4" xfId="259"/>
    <cellStyle name="Comma 7 5" xfId="466"/>
    <cellStyle name="Comma 7 6" xfId="677"/>
    <cellStyle name="Comma 7 7" xfId="887"/>
    <cellStyle name="Comma 8" xfId="225"/>
    <cellStyle name="Comma 9" xfId="641"/>
    <cellStyle name="Currency 2" xfId="643"/>
    <cellStyle name="Currency 3" xfId="851"/>
    <cellStyle name="Normal" xfId="0" builtinId="0"/>
    <cellStyle name="Normal 10" xfId="84"/>
    <cellStyle name="Normal 10 2" xfId="295"/>
    <cellStyle name="Normal 10 3" xfId="502"/>
    <cellStyle name="Normal 10 4" xfId="713"/>
    <cellStyle name="Normal 10 5" xfId="923"/>
    <cellStyle name="Normal 11" xfId="152"/>
    <cellStyle name="Normal 11 2" xfId="363"/>
    <cellStyle name="Normal 11 3" xfId="570"/>
    <cellStyle name="Normal 11 4" xfId="781"/>
    <cellStyle name="Normal 11 5" xfId="991"/>
    <cellStyle name="Normal 12" xfId="220"/>
    <cellStyle name="Normal 12 2" xfId="224"/>
    <cellStyle name="Normal 12 3" xfId="638"/>
    <cellStyle name="Normal 12 4" xfId="849"/>
    <cellStyle name="Normal 13" xfId="222"/>
    <cellStyle name="Normal 13 2" xfId="432"/>
    <cellStyle name="Normal 14" xfId="431"/>
    <cellStyle name="Normal 15" xfId="640"/>
    <cellStyle name="Normal 2" xfId="2"/>
    <cellStyle name="Normal 2 10" xfId="645"/>
    <cellStyle name="Normal 2 11" xfId="852"/>
    <cellStyle name="Normal 2 12" xfId="853"/>
    <cellStyle name="Normal 2 2" xfId="6"/>
    <cellStyle name="Normal 2 3" xfId="17"/>
    <cellStyle name="Normal 2 3 2" xfId="34"/>
    <cellStyle name="Normal 2 3 2 2" xfId="71"/>
    <cellStyle name="Normal 2 3 2 2 2" xfId="144"/>
    <cellStyle name="Normal 2 3 2 2 2 2" xfId="355"/>
    <cellStyle name="Normal 2 3 2 2 2 3" xfId="562"/>
    <cellStyle name="Normal 2 3 2 2 2 4" xfId="773"/>
    <cellStyle name="Normal 2 3 2 2 2 5" xfId="983"/>
    <cellStyle name="Normal 2 3 2 2 3" xfId="212"/>
    <cellStyle name="Normal 2 3 2 2 3 2" xfId="423"/>
    <cellStyle name="Normal 2 3 2 2 3 3" xfId="630"/>
    <cellStyle name="Normal 2 3 2 2 3 4" xfId="841"/>
    <cellStyle name="Normal 2 3 2 2 3 5" xfId="1051"/>
    <cellStyle name="Normal 2 3 2 2 4" xfId="285"/>
    <cellStyle name="Normal 2 3 2 2 5" xfId="492"/>
    <cellStyle name="Normal 2 3 2 2 6" xfId="703"/>
    <cellStyle name="Normal 2 3 2 2 7" xfId="913"/>
    <cellStyle name="Normal 2 3 2 3" xfId="109"/>
    <cellStyle name="Normal 2 3 2 3 2" xfId="320"/>
    <cellStyle name="Normal 2 3 2 3 3" xfId="527"/>
    <cellStyle name="Normal 2 3 2 3 4" xfId="738"/>
    <cellStyle name="Normal 2 3 2 3 5" xfId="948"/>
    <cellStyle name="Normal 2 3 2 4" xfId="177"/>
    <cellStyle name="Normal 2 3 2 4 2" xfId="388"/>
    <cellStyle name="Normal 2 3 2 4 3" xfId="595"/>
    <cellStyle name="Normal 2 3 2 4 4" xfId="806"/>
    <cellStyle name="Normal 2 3 2 4 5" xfId="1016"/>
    <cellStyle name="Normal 2 3 2 5" xfId="250"/>
    <cellStyle name="Normal 2 3 2 6" xfId="457"/>
    <cellStyle name="Normal 2 3 2 7" xfId="668"/>
    <cellStyle name="Normal 2 3 2 8" xfId="878"/>
    <cellStyle name="Normal 2 3 3" xfId="55"/>
    <cellStyle name="Normal 2 3 3 2" xfId="128"/>
    <cellStyle name="Normal 2 3 3 2 2" xfId="339"/>
    <cellStyle name="Normal 2 3 3 2 3" xfId="546"/>
    <cellStyle name="Normal 2 3 3 2 4" xfId="757"/>
    <cellStyle name="Normal 2 3 3 2 5" xfId="967"/>
    <cellStyle name="Normal 2 3 3 3" xfId="196"/>
    <cellStyle name="Normal 2 3 3 3 2" xfId="407"/>
    <cellStyle name="Normal 2 3 3 3 3" xfId="614"/>
    <cellStyle name="Normal 2 3 3 3 4" xfId="825"/>
    <cellStyle name="Normal 2 3 3 3 5" xfId="1035"/>
    <cellStyle name="Normal 2 3 3 4" xfId="269"/>
    <cellStyle name="Normal 2 3 3 5" xfId="476"/>
    <cellStyle name="Normal 2 3 3 6" xfId="687"/>
    <cellStyle name="Normal 2 3 3 7" xfId="897"/>
    <cellStyle name="Normal 2 3 4" xfId="93"/>
    <cellStyle name="Normal 2 3 4 2" xfId="304"/>
    <cellStyle name="Normal 2 3 4 3" xfId="511"/>
    <cellStyle name="Normal 2 3 4 4" xfId="722"/>
    <cellStyle name="Normal 2 3 4 5" xfId="932"/>
    <cellStyle name="Normal 2 3 5" xfId="161"/>
    <cellStyle name="Normal 2 3 5 2" xfId="372"/>
    <cellStyle name="Normal 2 3 5 3" xfId="579"/>
    <cellStyle name="Normal 2 3 5 4" xfId="790"/>
    <cellStyle name="Normal 2 3 5 5" xfId="1000"/>
    <cellStyle name="Normal 2 3 6" xfId="234"/>
    <cellStyle name="Normal 2 3 6 2" xfId="1067"/>
    <cellStyle name="Normal 2 3 7" xfId="441"/>
    <cellStyle name="Normal 2 3 8" xfId="652"/>
    <cellStyle name="Normal 2 3 9" xfId="862"/>
    <cellStyle name="Normal 2 4" xfId="26"/>
    <cellStyle name="Normal 2 4 2" xfId="63"/>
    <cellStyle name="Normal 2 4 2 2" xfId="136"/>
    <cellStyle name="Normal 2 4 2 2 2" xfId="347"/>
    <cellStyle name="Normal 2 4 2 2 3" xfId="554"/>
    <cellStyle name="Normal 2 4 2 2 4" xfId="765"/>
    <cellStyle name="Normal 2 4 2 2 5" xfId="975"/>
    <cellStyle name="Normal 2 4 2 3" xfId="204"/>
    <cellStyle name="Normal 2 4 2 3 2" xfId="415"/>
    <cellStyle name="Normal 2 4 2 3 3" xfId="622"/>
    <cellStyle name="Normal 2 4 2 3 4" xfId="833"/>
    <cellStyle name="Normal 2 4 2 3 5" xfId="1043"/>
    <cellStyle name="Normal 2 4 2 4" xfId="277"/>
    <cellStyle name="Normal 2 4 2 5" xfId="484"/>
    <cellStyle name="Normal 2 4 2 6" xfId="695"/>
    <cellStyle name="Normal 2 4 2 7" xfId="905"/>
    <cellStyle name="Normal 2 4 3" xfId="101"/>
    <cellStyle name="Normal 2 4 3 2" xfId="312"/>
    <cellStyle name="Normal 2 4 3 3" xfId="519"/>
    <cellStyle name="Normal 2 4 3 4" xfId="730"/>
    <cellStyle name="Normal 2 4 3 5" xfId="940"/>
    <cellStyle name="Normal 2 4 4" xfId="169"/>
    <cellStyle name="Normal 2 4 4 2" xfId="380"/>
    <cellStyle name="Normal 2 4 4 3" xfId="587"/>
    <cellStyle name="Normal 2 4 4 4" xfId="798"/>
    <cellStyle name="Normal 2 4 4 5" xfId="1008"/>
    <cellStyle name="Normal 2 4 5" xfId="242"/>
    <cellStyle name="Normal 2 4 6" xfId="449"/>
    <cellStyle name="Normal 2 4 7" xfId="660"/>
    <cellStyle name="Normal 2 4 8" xfId="870"/>
    <cellStyle name="Normal 2 5" xfId="47"/>
    <cellStyle name="Normal 2 5 2" xfId="120"/>
    <cellStyle name="Normal 2 5 2 2" xfId="331"/>
    <cellStyle name="Normal 2 5 2 3" xfId="538"/>
    <cellStyle name="Normal 2 5 2 4" xfId="749"/>
    <cellStyle name="Normal 2 5 2 5" xfId="959"/>
    <cellStyle name="Normal 2 5 3" xfId="188"/>
    <cellStyle name="Normal 2 5 3 2" xfId="399"/>
    <cellStyle name="Normal 2 5 3 3" xfId="606"/>
    <cellStyle name="Normal 2 5 3 4" xfId="817"/>
    <cellStyle name="Normal 2 5 3 5" xfId="1027"/>
    <cellStyle name="Normal 2 5 4" xfId="261"/>
    <cellStyle name="Normal 2 5 5" xfId="468"/>
    <cellStyle name="Normal 2 5 6" xfId="679"/>
    <cellStyle name="Normal 2 5 7" xfId="889"/>
    <cellStyle name="Normal 2 6" xfId="85"/>
    <cellStyle name="Normal 2 6 2" xfId="296"/>
    <cellStyle name="Normal 2 6 3" xfId="503"/>
    <cellStyle name="Normal 2 6 4" xfId="714"/>
    <cellStyle name="Normal 2 6 5" xfId="924"/>
    <cellStyle name="Normal 2 7" xfId="153"/>
    <cellStyle name="Normal 2 7 2" xfId="364"/>
    <cellStyle name="Normal 2 7 3" xfId="571"/>
    <cellStyle name="Normal 2 7 4" xfId="782"/>
    <cellStyle name="Normal 2 7 5" xfId="992"/>
    <cellStyle name="Normal 2 8" xfId="226"/>
    <cellStyle name="Normal 2 8 2" xfId="1059"/>
    <cellStyle name="Normal 2 9" xfId="433"/>
    <cellStyle name="Normal 3" xfId="4"/>
    <cellStyle name="Normal 4" xfId="5"/>
    <cellStyle name="Normal 4 2" xfId="10"/>
    <cellStyle name="Normal 5" xfId="7"/>
    <cellStyle name="Normal 5 10" xfId="855"/>
    <cellStyle name="Normal 5 2" xfId="20"/>
    <cellStyle name="Normal 5 2 2" xfId="36"/>
    <cellStyle name="Normal 5 2 2 2" xfId="73"/>
    <cellStyle name="Normal 5 2 2 2 2" xfId="146"/>
    <cellStyle name="Normal 5 2 2 2 2 2" xfId="357"/>
    <cellStyle name="Normal 5 2 2 2 2 3" xfId="564"/>
    <cellStyle name="Normal 5 2 2 2 2 4" xfId="775"/>
    <cellStyle name="Normal 5 2 2 2 2 5" xfId="985"/>
    <cellStyle name="Normal 5 2 2 2 3" xfId="214"/>
    <cellStyle name="Normal 5 2 2 2 3 2" xfId="425"/>
    <cellStyle name="Normal 5 2 2 2 3 3" xfId="632"/>
    <cellStyle name="Normal 5 2 2 2 3 4" xfId="843"/>
    <cellStyle name="Normal 5 2 2 2 3 5" xfId="1053"/>
    <cellStyle name="Normal 5 2 2 2 4" xfId="287"/>
    <cellStyle name="Normal 5 2 2 2 5" xfId="494"/>
    <cellStyle name="Normal 5 2 2 2 6" xfId="705"/>
    <cellStyle name="Normal 5 2 2 2 7" xfId="915"/>
    <cellStyle name="Normal 5 2 2 3" xfId="111"/>
    <cellStyle name="Normal 5 2 2 3 2" xfId="322"/>
    <cellStyle name="Normal 5 2 2 3 3" xfId="529"/>
    <cellStyle name="Normal 5 2 2 3 4" xfId="740"/>
    <cellStyle name="Normal 5 2 2 3 5" xfId="950"/>
    <cellStyle name="Normal 5 2 2 4" xfId="179"/>
    <cellStyle name="Normal 5 2 2 4 2" xfId="390"/>
    <cellStyle name="Normal 5 2 2 4 3" xfId="597"/>
    <cellStyle name="Normal 5 2 2 4 4" xfId="808"/>
    <cellStyle name="Normal 5 2 2 4 5" xfId="1018"/>
    <cellStyle name="Normal 5 2 2 5" xfId="252"/>
    <cellStyle name="Normal 5 2 2 6" xfId="459"/>
    <cellStyle name="Normal 5 2 2 7" xfId="670"/>
    <cellStyle name="Normal 5 2 2 8" xfId="880"/>
    <cellStyle name="Normal 5 2 3" xfId="57"/>
    <cellStyle name="Normal 5 2 3 2" xfId="130"/>
    <cellStyle name="Normal 5 2 3 2 2" xfId="341"/>
    <cellStyle name="Normal 5 2 3 2 3" xfId="548"/>
    <cellStyle name="Normal 5 2 3 2 4" xfId="759"/>
    <cellStyle name="Normal 5 2 3 2 5" xfId="969"/>
    <cellStyle name="Normal 5 2 3 3" xfId="198"/>
    <cellStyle name="Normal 5 2 3 3 2" xfId="409"/>
    <cellStyle name="Normal 5 2 3 3 3" xfId="616"/>
    <cellStyle name="Normal 5 2 3 3 4" xfId="827"/>
    <cellStyle name="Normal 5 2 3 3 5" xfId="1037"/>
    <cellStyle name="Normal 5 2 3 4" xfId="271"/>
    <cellStyle name="Normal 5 2 3 5" xfId="478"/>
    <cellStyle name="Normal 5 2 3 6" xfId="689"/>
    <cellStyle name="Normal 5 2 3 7" xfId="899"/>
    <cellStyle name="Normal 5 2 4" xfId="95"/>
    <cellStyle name="Normal 5 2 4 2" xfId="306"/>
    <cellStyle name="Normal 5 2 4 3" xfId="513"/>
    <cellStyle name="Normal 5 2 4 4" xfId="724"/>
    <cellStyle name="Normal 5 2 4 5" xfId="934"/>
    <cellStyle name="Normal 5 2 5" xfId="163"/>
    <cellStyle name="Normal 5 2 5 2" xfId="374"/>
    <cellStyle name="Normal 5 2 5 3" xfId="581"/>
    <cellStyle name="Normal 5 2 5 4" xfId="792"/>
    <cellStyle name="Normal 5 2 5 5" xfId="1002"/>
    <cellStyle name="Normal 5 2 6" xfId="236"/>
    <cellStyle name="Normal 5 2 6 2" xfId="1069"/>
    <cellStyle name="Normal 5 2 7" xfId="443"/>
    <cellStyle name="Normal 5 2 8" xfId="654"/>
    <cellStyle name="Normal 5 2 9" xfId="864"/>
    <cellStyle name="Normal 5 3" xfId="28"/>
    <cellStyle name="Normal 5 3 2" xfId="65"/>
    <cellStyle name="Normal 5 3 2 2" xfId="138"/>
    <cellStyle name="Normal 5 3 2 2 2" xfId="349"/>
    <cellStyle name="Normal 5 3 2 2 3" xfId="556"/>
    <cellStyle name="Normal 5 3 2 2 4" xfId="767"/>
    <cellStyle name="Normal 5 3 2 2 5" xfId="977"/>
    <cellStyle name="Normal 5 3 2 3" xfId="206"/>
    <cellStyle name="Normal 5 3 2 3 2" xfId="417"/>
    <cellStyle name="Normal 5 3 2 3 3" xfId="624"/>
    <cellStyle name="Normal 5 3 2 3 4" xfId="835"/>
    <cellStyle name="Normal 5 3 2 3 5" xfId="1045"/>
    <cellStyle name="Normal 5 3 2 4" xfId="279"/>
    <cellStyle name="Normal 5 3 2 5" xfId="486"/>
    <cellStyle name="Normal 5 3 2 6" xfId="697"/>
    <cellStyle name="Normal 5 3 2 7" xfId="907"/>
    <cellStyle name="Normal 5 3 3" xfId="103"/>
    <cellStyle name="Normal 5 3 3 2" xfId="314"/>
    <cellStyle name="Normal 5 3 3 3" xfId="521"/>
    <cellStyle name="Normal 5 3 3 4" xfId="732"/>
    <cellStyle name="Normal 5 3 3 5" xfId="942"/>
    <cellStyle name="Normal 5 3 4" xfId="171"/>
    <cellStyle name="Normal 5 3 4 2" xfId="382"/>
    <cellStyle name="Normal 5 3 4 3" xfId="589"/>
    <cellStyle name="Normal 5 3 4 4" xfId="800"/>
    <cellStyle name="Normal 5 3 4 5" xfId="1010"/>
    <cellStyle name="Normal 5 3 5" xfId="244"/>
    <cellStyle name="Normal 5 3 6" xfId="451"/>
    <cellStyle name="Normal 5 3 7" xfId="662"/>
    <cellStyle name="Normal 5 3 8" xfId="872"/>
    <cellStyle name="Normal 5 4" xfId="49"/>
    <cellStyle name="Normal 5 4 2" xfId="122"/>
    <cellStyle name="Normal 5 4 2 2" xfId="333"/>
    <cellStyle name="Normal 5 4 2 3" xfId="540"/>
    <cellStyle name="Normal 5 4 2 4" xfId="751"/>
    <cellStyle name="Normal 5 4 2 5" xfId="961"/>
    <cellStyle name="Normal 5 4 3" xfId="190"/>
    <cellStyle name="Normal 5 4 3 2" xfId="401"/>
    <cellStyle name="Normal 5 4 3 3" xfId="608"/>
    <cellStyle name="Normal 5 4 3 4" xfId="819"/>
    <cellStyle name="Normal 5 4 3 5" xfId="1029"/>
    <cellStyle name="Normal 5 4 4" xfId="263"/>
    <cellStyle name="Normal 5 4 5" xfId="470"/>
    <cellStyle name="Normal 5 4 6" xfId="681"/>
    <cellStyle name="Normal 5 4 7" xfId="891"/>
    <cellStyle name="Normal 5 5" xfId="87"/>
    <cellStyle name="Normal 5 5 2" xfId="298"/>
    <cellStyle name="Normal 5 5 3" xfId="505"/>
    <cellStyle name="Normal 5 5 4" xfId="716"/>
    <cellStyle name="Normal 5 5 5" xfId="926"/>
    <cellStyle name="Normal 5 6" xfId="155"/>
    <cellStyle name="Normal 5 6 2" xfId="366"/>
    <cellStyle name="Normal 5 6 3" xfId="573"/>
    <cellStyle name="Normal 5 6 4" xfId="784"/>
    <cellStyle name="Normal 5 6 5" xfId="994"/>
    <cellStyle name="Normal 5 7" xfId="228"/>
    <cellStyle name="Normal 5 7 2" xfId="1061"/>
    <cellStyle name="Normal 5 8" xfId="435"/>
    <cellStyle name="Normal 5 9" xfId="647"/>
    <cellStyle name="Normal 6" xfId="9"/>
    <cellStyle name="Normal 6 10" xfId="857"/>
    <cellStyle name="Normal 6 2" xfId="22"/>
    <cellStyle name="Normal 6 2 2" xfId="38"/>
    <cellStyle name="Normal 6 2 2 2" xfId="75"/>
    <cellStyle name="Normal 6 2 2 2 2" xfId="148"/>
    <cellStyle name="Normal 6 2 2 2 2 2" xfId="359"/>
    <cellStyle name="Normal 6 2 2 2 2 3" xfId="566"/>
    <cellStyle name="Normal 6 2 2 2 2 4" xfId="777"/>
    <cellStyle name="Normal 6 2 2 2 2 5" xfId="987"/>
    <cellStyle name="Normal 6 2 2 2 3" xfId="216"/>
    <cellStyle name="Normal 6 2 2 2 3 2" xfId="427"/>
    <cellStyle name="Normal 6 2 2 2 3 3" xfId="634"/>
    <cellStyle name="Normal 6 2 2 2 3 4" xfId="845"/>
    <cellStyle name="Normal 6 2 2 2 3 5" xfId="1055"/>
    <cellStyle name="Normal 6 2 2 2 4" xfId="289"/>
    <cellStyle name="Normal 6 2 2 2 5" xfId="496"/>
    <cellStyle name="Normal 6 2 2 2 6" xfId="707"/>
    <cellStyle name="Normal 6 2 2 2 7" xfId="917"/>
    <cellStyle name="Normal 6 2 2 3" xfId="113"/>
    <cellStyle name="Normal 6 2 2 3 2" xfId="324"/>
    <cellStyle name="Normal 6 2 2 3 3" xfId="531"/>
    <cellStyle name="Normal 6 2 2 3 4" xfId="742"/>
    <cellStyle name="Normal 6 2 2 3 5" xfId="952"/>
    <cellStyle name="Normal 6 2 2 4" xfId="181"/>
    <cellStyle name="Normal 6 2 2 4 2" xfId="392"/>
    <cellStyle name="Normal 6 2 2 4 3" xfId="599"/>
    <cellStyle name="Normal 6 2 2 4 4" xfId="810"/>
    <cellStyle name="Normal 6 2 2 4 5" xfId="1020"/>
    <cellStyle name="Normal 6 2 2 5" xfId="254"/>
    <cellStyle name="Normal 6 2 2 6" xfId="461"/>
    <cellStyle name="Normal 6 2 2 7" xfId="672"/>
    <cellStyle name="Normal 6 2 2 8" xfId="882"/>
    <cellStyle name="Normal 6 2 3" xfId="59"/>
    <cellStyle name="Normal 6 2 3 2" xfId="132"/>
    <cellStyle name="Normal 6 2 3 2 2" xfId="343"/>
    <cellStyle name="Normal 6 2 3 2 3" xfId="550"/>
    <cellStyle name="Normal 6 2 3 2 4" xfId="761"/>
    <cellStyle name="Normal 6 2 3 2 5" xfId="971"/>
    <cellStyle name="Normal 6 2 3 3" xfId="200"/>
    <cellStyle name="Normal 6 2 3 3 2" xfId="411"/>
    <cellStyle name="Normal 6 2 3 3 3" xfId="618"/>
    <cellStyle name="Normal 6 2 3 3 4" xfId="829"/>
    <cellStyle name="Normal 6 2 3 3 5" xfId="1039"/>
    <cellStyle name="Normal 6 2 3 4" xfId="273"/>
    <cellStyle name="Normal 6 2 3 5" xfId="480"/>
    <cellStyle name="Normal 6 2 3 6" xfId="691"/>
    <cellStyle name="Normal 6 2 3 7" xfId="901"/>
    <cellStyle name="Normal 6 2 4" xfId="97"/>
    <cellStyle name="Normal 6 2 4 2" xfId="308"/>
    <cellStyle name="Normal 6 2 4 3" xfId="515"/>
    <cellStyle name="Normal 6 2 4 4" xfId="726"/>
    <cellStyle name="Normal 6 2 4 5" xfId="936"/>
    <cellStyle name="Normal 6 2 5" xfId="165"/>
    <cellStyle name="Normal 6 2 5 2" xfId="376"/>
    <cellStyle name="Normal 6 2 5 3" xfId="583"/>
    <cellStyle name="Normal 6 2 5 4" xfId="794"/>
    <cellStyle name="Normal 6 2 5 5" xfId="1004"/>
    <cellStyle name="Normal 6 2 6" xfId="238"/>
    <cellStyle name="Normal 6 2 6 2" xfId="1071"/>
    <cellStyle name="Normal 6 2 7" xfId="445"/>
    <cellStyle name="Normal 6 2 8" xfId="656"/>
    <cellStyle name="Normal 6 2 9" xfId="866"/>
    <cellStyle name="Normal 6 3" xfId="30"/>
    <cellStyle name="Normal 6 3 2" xfId="67"/>
    <cellStyle name="Normal 6 3 2 2" xfId="140"/>
    <cellStyle name="Normal 6 3 2 2 2" xfId="351"/>
    <cellStyle name="Normal 6 3 2 2 3" xfId="558"/>
    <cellStyle name="Normal 6 3 2 2 4" xfId="769"/>
    <cellStyle name="Normal 6 3 2 2 5" xfId="979"/>
    <cellStyle name="Normal 6 3 2 3" xfId="208"/>
    <cellStyle name="Normal 6 3 2 3 2" xfId="419"/>
    <cellStyle name="Normal 6 3 2 3 3" xfId="626"/>
    <cellStyle name="Normal 6 3 2 3 4" xfId="837"/>
    <cellStyle name="Normal 6 3 2 3 5" xfId="1047"/>
    <cellStyle name="Normal 6 3 2 4" xfId="281"/>
    <cellStyle name="Normal 6 3 2 5" xfId="488"/>
    <cellStyle name="Normal 6 3 2 6" xfId="699"/>
    <cellStyle name="Normal 6 3 2 7" xfId="909"/>
    <cellStyle name="Normal 6 3 3" xfId="105"/>
    <cellStyle name="Normal 6 3 3 2" xfId="316"/>
    <cellStyle name="Normal 6 3 3 3" xfId="523"/>
    <cellStyle name="Normal 6 3 3 4" xfId="734"/>
    <cellStyle name="Normal 6 3 3 5" xfId="944"/>
    <cellStyle name="Normal 6 3 4" xfId="173"/>
    <cellStyle name="Normal 6 3 4 2" xfId="384"/>
    <cellStyle name="Normal 6 3 4 3" xfId="591"/>
    <cellStyle name="Normal 6 3 4 4" xfId="802"/>
    <cellStyle name="Normal 6 3 4 5" xfId="1012"/>
    <cellStyle name="Normal 6 3 5" xfId="246"/>
    <cellStyle name="Normal 6 3 6" xfId="453"/>
    <cellStyle name="Normal 6 3 7" xfId="664"/>
    <cellStyle name="Normal 6 3 8" xfId="874"/>
    <cellStyle name="Normal 6 4" xfId="51"/>
    <cellStyle name="Normal 6 4 2" xfId="124"/>
    <cellStyle name="Normal 6 4 2 2" xfId="335"/>
    <cellStyle name="Normal 6 4 2 3" xfId="542"/>
    <cellStyle name="Normal 6 4 2 4" xfId="753"/>
    <cellStyle name="Normal 6 4 2 5" xfId="963"/>
    <cellStyle name="Normal 6 4 3" xfId="192"/>
    <cellStyle name="Normal 6 4 3 2" xfId="403"/>
    <cellStyle name="Normal 6 4 3 3" xfId="610"/>
    <cellStyle name="Normal 6 4 3 4" xfId="821"/>
    <cellStyle name="Normal 6 4 3 5" xfId="1031"/>
    <cellStyle name="Normal 6 4 4" xfId="265"/>
    <cellStyle name="Normal 6 4 5" xfId="472"/>
    <cellStyle name="Normal 6 4 6" xfId="683"/>
    <cellStyle name="Normal 6 4 7" xfId="893"/>
    <cellStyle name="Normal 6 5" xfId="89"/>
    <cellStyle name="Normal 6 5 2" xfId="300"/>
    <cellStyle name="Normal 6 5 3" xfId="507"/>
    <cellStyle name="Normal 6 5 4" xfId="718"/>
    <cellStyle name="Normal 6 5 5" xfId="928"/>
    <cellStyle name="Normal 6 6" xfId="157"/>
    <cellStyle name="Normal 6 6 2" xfId="368"/>
    <cellStyle name="Normal 6 6 3" xfId="575"/>
    <cellStyle name="Normal 6 6 4" xfId="786"/>
    <cellStyle name="Normal 6 6 5" xfId="996"/>
    <cellStyle name="Normal 6 7" xfId="230"/>
    <cellStyle name="Normal 6 7 2" xfId="1063"/>
    <cellStyle name="Normal 6 8" xfId="437"/>
    <cellStyle name="Normal 6 9" xfId="649"/>
    <cellStyle name="Normal 7" xfId="13"/>
    <cellStyle name="Normal 7 10" xfId="858"/>
    <cellStyle name="Normal 7 2" xfId="23"/>
    <cellStyle name="Normal 7 2 2" xfId="39"/>
    <cellStyle name="Normal 7 2 2 2" xfId="76"/>
    <cellStyle name="Normal 7 2 2 2 2" xfId="149"/>
    <cellStyle name="Normal 7 2 2 2 2 2" xfId="360"/>
    <cellStyle name="Normal 7 2 2 2 2 3" xfId="567"/>
    <cellStyle name="Normal 7 2 2 2 2 4" xfId="778"/>
    <cellStyle name="Normal 7 2 2 2 2 5" xfId="988"/>
    <cellStyle name="Normal 7 2 2 2 3" xfId="217"/>
    <cellStyle name="Normal 7 2 2 2 3 2" xfId="428"/>
    <cellStyle name="Normal 7 2 2 2 3 3" xfId="635"/>
    <cellStyle name="Normal 7 2 2 2 3 4" xfId="846"/>
    <cellStyle name="Normal 7 2 2 2 3 5" xfId="1056"/>
    <cellStyle name="Normal 7 2 2 2 4" xfId="290"/>
    <cellStyle name="Normal 7 2 2 2 5" xfId="497"/>
    <cellStyle name="Normal 7 2 2 2 6" xfId="708"/>
    <cellStyle name="Normal 7 2 2 2 7" xfId="918"/>
    <cellStyle name="Normal 7 2 2 3" xfId="114"/>
    <cellStyle name="Normal 7 2 2 3 2" xfId="325"/>
    <cellStyle name="Normal 7 2 2 3 3" xfId="532"/>
    <cellStyle name="Normal 7 2 2 3 4" xfId="743"/>
    <cellStyle name="Normal 7 2 2 3 5" xfId="953"/>
    <cellStyle name="Normal 7 2 2 4" xfId="182"/>
    <cellStyle name="Normal 7 2 2 4 2" xfId="393"/>
    <cellStyle name="Normal 7 2 2 4 3" xfId="600"/>
    <cellStyle name="Normal 7 2 2 4 4" xfId="811"/>
    <cellStyle name="Normal 7 2 2 4 5" xfId="1021"/>
    <cellStyle name="Normal 7 2 2 5" xfId="255"/>
    <cellStyle name="Normal 7 2 2 6" xfId="462"/>
    <cellStyle name="Normal 7 2 2 7" xfId="673"/>
    <cellStyle name="Normal 7 2 2 8" xfId="883"/>
    <cellStyle name="Normal 7 2 3" xfId="60"/>
    <cellStyle name="Normal 7 2 3 2" xfId="133"/>
    <cellStyle name="Normal 7 2 3 2 2" xfId="344"/>
    <cellStyle name="Normal 7 2 3 2 3" xfId="551"/>
    <cellStyle name="Normal 7 2 3 2 4" xfId="762"/>
    <cellStyle name="Normal 7 2 3 2 5" xfId="972"/>
    <cellStyle name="Normal 7 2 3 3" xfId="201"/>
    <cellStyle name="Normal 7 2 3 3 2" xfId="412"/>
    <cellStyle name="Normal 7 2 3 3 3" xfId="619"/>
    <cellStyle name="Normal 7 2 3 3 4" xfId="830"/>
    <cellStyle name="Normal 7 2 3 3 5" xfId="1040"/>
    <cellStyle name="Normal 7 2 3 4" xfId="274"/>
    <cellStyle name="Normal 7 2 3 5" xfId="481"/>
    <cellStyle name="Normal 7 2 3 6" xfId="692"/>
    <cellStyle name="Normal 7 2 3 7" xfId="902"/>
    <cellStyle name="Normal 7 2 4" xfId="98"/>
    <cellStyle name="Normal 7 2 4 2" xfId="309"/>
    <cellStyle name="Normal 7 2 4 3" xfId="516"/>
    <cellStyle name="Normal 7 2 4 4" xfId="727"/>
    <cellStyle name="Normal 7 2 4 5" xfId="937"/>
    <cellStyle name="Normal 7 2 5" xfId="166"/>
    <cellStyle name="Normal 7 2 5 2" xfId="377"/>
    <cellStyle name="Normal 7 2 5 3" xfId="584"/>
    <cellStyle name="Normal 7 2 5 4" xfId="795"/>
    <cellStyle name="Normal 7 2 5 5" xfId="1005"/>
    <cellStyle name="Normal 7 2 6" xfId="239"/>
    <cellStyle name="Normal 7 2 6 2" xfId="1072"/>
    <cellStyle name="Normal 7 2 7" xfId="446"/>
    <cellStyle name="Normal 7 2 8" xfId="657"/>
    <cellStyle name="Normal 7 2 9" xfId="867"/>
    <cellStyle name="Normal 7 3" xfId="31"/>
    <cellStyle name="Normal 7 3 2" xfId="68"/>
    <cellStyle name="Normal 7 3 2 2" xfId="141"/>
    <cellStyle name="Normal 7 3 2 2 2" xfId="352"/>
    <cellStyle name="Normal 7 3 2 2 3" xfId="559"/>
    <cellStyle name="Normal 7 3 2 2 4" xfId="770"/>
    <cellStyle name="Normal 7 3 2 2 5" xfId="980"/>
    <cellStyle name="Normal 7 3 2 3" xfId="209"/>
    <cellStyle name="Normal 7 3 2 3 2" xfId="420"/>
    <cellStyle name="Normal 7 3 2 3 3" xfId="627"/>
    <cellStyle name="Normal 7 3 2 3 4" xfId="838"/>
    <cellStyle name="Normal 7 3 2 3 5" xfId="1048"/>
    <cellStyle name="Normal 7 3 2 4" xfId="282"/>
    <cellStyle name="Normal 7 3 2 5" xfId="489"/>
    <cellStyle name="Normal 7 3 2 6" xfId="700"/>
    <cellStyle name="Normal 7 3 2 7" xfId="910"/>
    <cellStyle name="Normal 7 3 3" xfId="106"/>
    <cellStyle name="Normal 7 3 3 2" xfId="317"/>
    <cellStyle name="Normal 7 3 3 3" xfId="524"/>
    <cellStyle name="Normal 7 3 3 4" xfId="735"/>
    <cellStyle name="Normal 7 3 3 5" xfId="945"/>
    <cellStyle name="Normal 7 3 4" xfId="174"/>
    <cellStyle name="Normal 7 3 4 2" xfId="385"/>
    <cellStyle name="Normal 7 3 4 3" xfId="592"/>
    <cellStyle name="Normal 7 3 4 4" xfId="803"/>
    <cellStyle name="Normal 7 3 4 5" xfId="1013"/>
    <cellStyle name="Normal 7 3 5" xfId="247"/>
    <cellStyle name="Normal 7 3 6" xfId="454"/>
    <cellStyle name="Normal 7 3 7" xfId="665"/>
    <cellStyle name="Normal 7 3 8" xfId="875"/>
    <cellStyle name="Normal 7 4" xfId="52"/>
    <cellStyle name="Normal 7 4 2" xfId="125"/>
    <cellStyle name="Normal 7 4 2 2" xfId="336"/>
    <cellStyle name="Normal 7 4 2 3" xfId="543"/>
    <cellStyle name="Normal 7 4 2 4" xfId="754"/>
    <cellStyle name="Normal 7 4 2 5" xfId="964"/>
    <cellStyle name="Normal 7 4 3" xfId="193"/>
    <cellStyle name="Normal 7 4 3 2" xfId="404"/>
    <cellStyle name="Normal 7 4 3 3" xfId="611"/>
    <cellStyle name="Normal 7 4 3 4" xfId="822"/>
    <cellStyle name="Normal 7 4 3 5" xfId="1032"/>
    <cellStyle name="Normal 7 4 4" xfId="266"/>
    <cellStyle name="Normal 7 4 5" xfId="473"/>
    <cellStyle name="Normal 7 4 6" xfId="684"/>
    <cellStyle name="Normal 7 4 7" xfId="894"/>
    <cellStyle name="Normal 7 5" xfId="90"/>
    <cellStyle name="Normal 7 5 2" xfId="301"/>
    <cellStyle name="Normal 7 5 3" xfId="508"/>
    <cellStyle name="Normal 7 5 4" xfId="719"/>
    <cellStyle name="Normal 7 5 5" xfId="929"/>
    <cellStyle name="Normal 7 6" xfId="158"/>
    <cellStyle name="Normal 7 6 2" xfId="369"/>
    <cellStyle name="Normal 7 6 3" xfId="576"/>
    <cellStyle name="Normal 7 6 4" xfId="787"/>
    <cellStyle name="Normal 7 6 5" xfId="997"/>
    <cellStyle name="Normal 7 7" xfId="231"/>
    <cellStyle name="Normal 7 7 2" xfId="1064"/>
    <cellStyle name="Normal 7 8" xfId="438"/>
    <cellStyle name="Normal 7 9" xfId="642"/>
    <cellStyle name="Normal 8" xfId="42"/>
    <cellStyle name="Normal 8 2" xfId="79"/>
    <cellStyle name="Normal 8 2 2" xfId="117"/>
    <cellStyle name="Normal 8 2 2 2" xfId="328"/>
    <cellStyle name="Normal 8 2 2 3" xfId="535"/>
    <cellStyle name="Normal 8 2 2 4" xfId="746"/>
    <cellStyle name="Normal 8 2 2 5" xfId="956"/>
    <cellStyle name="Normal 8 2 3" xfId="185"/>
    <cellStyle name="Normal 8 2 3 2" xfId="396"/>
    <cellStyle name="Normal 8 2 3 3" xfId="603"/>
    <cellStyle name="Normal 8 2 3 4" xfId="814"/>
    <cellStyle name="Normal 8 2 3 5" xfId="1024"/>
    <cellStyle name="Normal 8 2 4" xfId="293"/>
    <cellStyle name="Normal 8 2 5" xfId="500"/>
    <cellStyle name="Normal 8 2 6" xfId="711"/>
    <cellStyle name="Normal 8 2 7" xfId="921"/>
    <cellStyle name="Normal 8 3" xfId="45"/>
    <cellStyle name="Normal 8 3 2" xfId="82"/>
    <cellStyle name="Normal 8 3 3" xfId="83"/>
    <cellStyle name="Normal 8 4" xfId="81"/>
    <cellStyle name="Normal 8 5" xfId="258"/>
    <cellStyle name="Normal 8 6" xfId="465"/>
    <cellStyle name="Normal 8 7" xfId="676"/>
    <cellStyle name="Normal 8 8" xfId="886"/>
    <cellStyle name="Normal 9" xfId="44"/>
    <cellStyle name="Normal 9 2" xfId="119"/>
    <cellStyle name="Normal 9 2 2" xfId="330"/>
    <cellStyle name="Normal 9 2 3" xfId="537"/>
    <cellStyle name="Normal 9 2 4" xfId="748"/>
    <cellStyle name="Normal 9 2 5" xfId="958"/>
    <cellStyle name="Normal 9 3" xfId="187"/>
    <cellStyle name="Normal 9 3 2" xfId="398"/>
    <cellStyle name="Normal 9 3 3" xfId="605"/>
    <cellStyle name="Normal 9 3 4" xfId="816"/>
    <cellStyle name="Normal 9 3 5" xfId="1026"/>
    <cellStyle name="Normal 9 4" xfId="260"/>
    <cellStyle name="Normal 9 5" xfId="467"/>
    <cellStyle name="Normal 9 6" xfId="678"/>
    <cellStyle name="Normal 9 7" xfId="888"/>
    <cellStyle name="Percent 2" xfId="12"/>
    <cellStyle name="Percent 3" xfId="15"/>
    <cellStyle name="Percent 3 10" xfId="860"/>
    <cellStyle name="Percent 3 2" xfId="25"/>
    <cellStyle name="Percent 3 2 2" xfId="41"/>
    <cellStyle name="Percent 3 2 2 2" xfId="78"/>
    <cellStyle name="Percent 3 2 2 2 2" xfId="151"/>
    <cellStyle name="Percent 3 2 2 2 2 2" xfId="362"/>
    <cellStyle name="Percent 3 2 2 2 2 3" xfId="569"/>
    <cellStyle name="Percent 3 2 2 2 2 4" xfId="780"/>
    <cellStyle name="Percent 3 2 2 2 2 5" xfId="990"/>
    <cellStyle name="Percent 3 2 2 2 3" xfId="219"/>
    <cellStyle name="Percent 3 2 2 2 3 2" xfId="430"/>
    <cellStyle name="Percent 3 2 2 2 3 3" xfId="637"/>
    <cellStyle name="Percent 3 2 2 2 3 4" xfId="848"/>
    <cellStyle name="Percent 3 2 2 2 3 5" xfId="1058"/>
    <cellStyle name="Percent 3 2 2 2 4" xfId="292"/>
    <cellStyle name="Percent 3 2 2 2 5" xfId="499"/>
    <cellStyle name="Percent 3 2 2 2 6" xfId="710"/>
    <cellStyle name="Percent 3 2 2 2 7" xfId="920"/>
    <cellStyle name="Percent 3 2 2 3" xfId="116"/>
    <cellStyle name="Percent 3 2 2 3 2" xfId="327"/>
    <cellStyle name="Percent 3 2 2 3 3" xfId="534"/>
    <cellStyle name="Percent 3 2 2 3 4" xfId="745"/>
    <cellStyle name="Percent 3 2 2 3 5" xfId="955"/>
    <cellStyle name="Percent 3 2 2 4" xfId="184"/>
    <cellStyle name="Percent 3 2 2 4 2" xfId="395"/>
    <cellStyle name="Percent 3 2 2 4 3" xfId="602"/>
    <cellStyle name="Percent 3 2 2 4 4" xfId="813"/>
    <cellStyle name="Percent 3 2 2 4 5" xfId="1023"/>
    <cellStyle name="Percent 3 2 2 5" xfId="257"/>
    <cellStyle name="Percent 3 2 2 6" xfId="464"/>
    <cellStyle name="Percent 3 2 2 7" xfId="675"/>
    <cellStyle name="Percent 3 2 2 8" xfId="885"/>
    <cellStyle name="Percent 3 2 3" xfId="62"/>
    <cellStyle name="Percent 3 2 3 2" xfId="135"/>
    <cellStyle name="Percent 3 2 3 2 2" xfId="346"/>
    <cellStyle name="Percent 3 2 3 2 3" xfId="553"/>
    <cellStyle name="Percent 3 2 3 2 4" xfId="764"/>
    <cellStyle name="Percent 3 2 3 2 5" xfId="974"/>
    <cellStyle name="Percent 3 2 3 3" xfId="203"/>
    <cellStyle name="Percent 3 2 3 3 2" xfId="414"/>
    <cellStyle name="Percent 3 2 3 3 3" xfId="621"/>
    <cellStyle name="Percent 3 2 3 3 4" xfId="832"/>
    <cellStyle name="Percent 3 2 3 3 5" xfId="1042"/>
    <cellStyle name="Percent 3 2 3 4" xfId="276"/>
    <cellStyle name="Percent 3 2 3 5" xfId="483"/>
    <cellStyle name="Percent 3 2 3 6" xfId="694"/>
    <cellStyle name="Percent 3 2 3 7" xfId="904"/>
    <cellStyle name="Percent 3 2 4" xfId="100"/>
    <cellStyle name="Percent 3 2 4 2" xfId="311"/>
    <cellStyle name="Percent 3 2 4 3" xfId="518"/>
    <cellStyle name="Percent 3 2 4 4" xfId="729"/>
    <cellStyle name="Percent 3 2 4 5" xfId="939"/>
    <cellStyle name="Percent 3 2 5" xfId="168"/>
    <cellStyle name="Percent 3 2 5 2" xfId="379"/>
    <cellStyle name="Percent 3 2 5 3" xfId="586"/>
    <cellStyle name="Percent 3 2 5 4" xfId="797"/>
    <cellStyle name="Percent 3 2 5 5" xfId="1007"/>
    <cellStyle name="Percent 3 2 6" xfId="241"/>
    <cellStyle name="Percent 3 2 6 2" xfId="1074"/>
    <cellStyle name="Percent 3 2 7" xfId="448"/>
    <cellStyle name="Percent 3 2 8" xfId="659"/>
    <cellStyle name="Percent 3 2 9" xfId="869"/>
    <cellStyle name="Percent 3 3" xfId="33"/>
    <cellStyle name="Percent 3 3 2" xfId="70"/>
    <cellStyle name="Percent 3 3 2 2" xfId="143"/>
    <cellStyle name="Percent 3 3 2 2 2" xfId="354"/>
    <cellStyle name="Percent 3 3 2 2 3" xfId="561"/>
    <cellStyle name="Percent 3 3 2 2 4" xfId="772"/>
    <cellStyle name="Percent 3 3 2 2 5" xfId="982"/>
    <cellStyle name="Percent 3 3 2 3" xfId="211"/>
    <cellStyle name="Percent 3 3 2 3 2" xfId="422"/>
    <cellStyle name="Percent 3 3 2 3 3" xfId="629"/>
    <cellStyle name="Percent 3 3 2 3 4" xfId="840"/>
    <cellStyle name="Percent 3 3 2 3 5" xfId="1050"/>
    <cellStyle name="Percent 3 3 2 4" xfId="284"/>
    <cellStyle name="Percent 3 3 2 5" xfId="491"/>
    <cellStyle name="Percent 3 3 2 6" xfId="702"/>
    <cellStyle name="Percent 3 3 2 7" xfId="912"/>
    <cellStyle name="Percent 3 3 3" xfId="108"/>
    <cellStyle name="Percent 3 3 3 2" xfId="319"/>
    <cellStyle name="Percent 3 3 3 3" xfId="526"/>
    <cellStyle name="Percent 3 3 3 4" xfId="737"/>
    <cellStyle name="Percent 3 3 3 5" xfId="947"/>
    <cellStyle name="Percent 3 3 4" xfId="176"/>
    <cellStyle name="Percent 3 3 4 2" xfId="387"/>
    <cellStyle name="Percent 3 3 4 3" xfId="594"/>
    <cellStyle name="Percent 3 3 4 4" xfId="805"/>
    <cellStyle name="Percent 3 3 4 5" xfId="1015"/>
    <cellStyle name="Percent 3 3 5" xfId="249"/>
    <cellStyle name="Percent 3 3 6" xfId="456"/>
    <cellStyle name="Percent 3 3 7" xfId="667"/>
    <cellStyle name="Percent 3 3 8" xfId="877"/>
    <cellStyle name="Percent 3 4" xfId="54"/>
    <cellStyle name="Percent 3 4 2" xfId="127"/>
    <cellStyle name="Percent 3 4 2 2" xfId="338"/>
    <cellStyle name="Percent 3 4 2 3" xfId="545"/>
    <cellStyle name="Percent 3 4 2 4" xfId="756"/>
    <cellStyle name="Percent 3 4 2 5" xfId="966"/>
    <cellStyle name="Percent 3 4 3" xfId="195"/>
    <cellStyle name="Percent 3 4 3 2" xfId="406"/>
    <cellStyle name="Percent 3 4 3 3" xfId="613"/>
    <cellStyle name="Percent 3 4 3 4" xfId="824"/>
    <cellStyle name="Percent 3 4 3 5" xfId="1034"/>
    <cellStyle name="Percent 3 4 4" xfId="268"/>
    <cellStyle name="Percent 3 4 5" xfId="475"/>
    <cellStyle name="Percent 3 4 6" xfId="686"/>
    <cellStyle name="Percent 3 4 7" xfId="896"/>
    <cellStyle name="Percent 3 5" xfId="92"/>
    <cellStyle name="Percent 3 5 2" xfId="303"/>
    <cellStyle name="Percent 3 5 3" xfId="510"/>
    <cellStyle name="Percent 3 5 4" xfId="721"/>
    <cellStyle name="Percent 3 5 5" xfId="931"/>
    <cellStyle name="Percent 3 6" xfId="160"/>
    <cellStyle name="Percent 3 6 2" xfId="371"/>
    <cellStyle name="Percent 3 6 3" xfId="578"/>
    <cellStyle name="Percent 3 6 4" xfId="789"/>
    <cellStyle name="Percent 3 6 5" xfId="999"/>
    <cellStyle name="Percent 3 7" xfId="233"/>
    <cellStyle name="Percent 3 7 2" xfId="1066"/>
    <cellStyle name="Percent 3 8" xfId="440"/>
    <cellStyle name="Percent 3 9" xfId="651"/>
    <cellStyle name="Percent 4" xfId="19"/>
    <cellStyle name="Percent 5" xfId="221"/>
    <cellStyle name="Percent 5 2" xfId="639"/>
    <cellStyle name="Percent 5 3" xfId="850"/>
    <cellStyle name="Percent 6" xfId="223"/>
    <cellStyle name="Percent 7" xfId="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330</xdr:row>
      <xdr:rowOff>0</xdr:rowOff>
    </xdr:from>
    <xdr:to>
      <xdr:col>3</xdr:col>
      <xdr:colOff>865719</xdr:colOff>
      <xdr:row>350</xdr:row>
      <xdr:rowOff>28573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 y="330029344"/>
          <a:ext cx="6801401"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6"/>
  <sheetViews>
    <sheetView tabSelected="1" zoomScale="69" zoomScaleNormal="69" workbookViewId="0">
      <selection activeCell="G18" sqref="G18"/>
    </sheetView>
  </sheetViews>
  <sheetFormatPr defaultColWidth="9.109375" defaultRowHeight="13.2" x14ac:dyDescent="0.25"/>
  <cols>
    <col min="1" max="1" width="66.5546875" style="14" customWidth="1"/>
    <col min="2" max="2" width="12.109375" style="6" customWidth="1"/>
    <col min="3" max="3" width="11.109375" style="6" customWidth="1"/>
    <col min="4" max="4" width="13.88671875" style="6" customWidth="1"/>
    <col min="5" max="6" width="17.109375" style="6" customWidth="1"/>
    <col min="7" max="7" width="14.88671875" style="6" customWidth="1"/>
    <col min="8" max="8" width="11.109375" style="6" customWidth="1"/>
    <col min="9" max="9" width="13.5546875" style="6" customWidth="1"/>
    <col min="10" max="11" width="18.5546875" style="6" customWidth="1"/>
    <col min="12" max="12" width="21.88671875" style="12" bestFit="1" customWidth="1"/>
    <col min="13" max="13" width="12.44140625" style="8" customWidth="1"/>
    <col min="14" max="14" width="55.5546875" style="9" customWidth="1"/>
    <col min="15" max="15" width="20.88671875" style="8" customWidth="1"/>
    <col min="16" max="17" width="59.6640625" style="10" customWidth="1"/>
    <col min="18" max="16384" width="9.109375" style="8"/>
  </cols>
  <sheetData>
    <row r="1" spans="1:19" ht="15.6" x14ac:dyDescent="0.3">
      <c r="A1" s="5" t="s">
        <v>196</v>
      </c>
      <c r="I1" s="6" t="s">
        <v>312</v>
      </c>
      <c r="L1" s="7"/>
    </row>
    <row r="2" spans="1:19" x14ac:dyDescent="0.25">
      <c r="A2" s="11"/>
    </row>
    <row r="3" spans="1:19" x14ac:dyDescent="0.25">
      <c r="A3" s="13" t="s">
        <v>177</v>
      </c>
    </row>
    <row r="4" spans="1:19" x14ac:dyDescent="0.25">
      <c r="B4" s="109" t="s">
        <v>293</v>
      </c>
      <c r="C4" s="109"/>
      <c r="D4" s="109"/>
      <c r="E4" s="15"/>
      <c r="F4" s="15"/>
      <c r="G4" s="109" t="s">
        <v>294</v>
      </c>
      <c r="H4" s="109"/>
      <c r="I4" s="109"/>
      <c r="J4" s="15"/>
      <c r="K4" s="15"/>
    </row>
    <row r="5" spans="1:19" ht="26.4" x14ac:dyDescent="0.25">
      <c r="A5" s="16"/>
      <c r="B5" s="17" t="s">
        <v>174</v>
      </c>
      <c r="C5" s="17" t="s">
        <v>173</v>
      </c>
      <c r="D5" s="17" t="s">
        <v>172</v>
      </c>
      <c r="E5" s="17" t="s">
        <v>313</v>
      </c>
      <c r="F5" s="15" t="s">
        <v>314</v>
      </c>
      <c r="G5" s="17" t="s">
        <v>174</v>
      </c>
      <c r="H5" s="17" t="s">
        <v>173</v>
      </c>
      <c r="I5" s="17" t="s">
        <v>172</v>
      </c>
      <c r="J5" s="17" t="s">
        <v>313</v>
      </c>
      <c r="K5" s="15" t="s">
        <v>314</v>
      </c>
      <c r="L5" s="18" t="s">
        <v>176</v>
      </c>
      <c r="M5" s="19" t="s">
        <v>175</v>
      </c>
      <c r="N5" s="1" t="s">
        <v>238</v>
      </c>
      <c r="O5" s="20" t="s">
        <v>194</v>
      </c>
      <c r="P5" s="2" t="s">
        <v>315</v>
      </c>
      <c r="Q5" s="21"/>
    </row>
    <row r="6" spans="1:19" x14ac:dyDescent="0.25">
      <c r="A6" s="22"/>
      <c r="B6" s="17"/>
      <c r="C6" s="23">
        <v>0.2</v>
      </c>
      <c r="D6" s="17" t="s">
        <v>291</v>
      </c>
      <c r="E6" s="17"/>
      <c r="F6" s="17"/>
      <c r="G6" s="17"/>
      <c r="H6" s="23">
        <v>0.2</v>
      </c>
      <c r="I6" s="17" t="s">
        <v>300</v>
      </c>
      <c r="J6" s="18"/>
      <c r="K6" s="18"/>
      <c r="L6" s="18"/>
      <c r="M6" s="24"/>
      <c r="N6" s="16"/>
      <c r="O6" s="25"/>
      <c r="P6" s="2"/>
      <c r="Q6" s="21"/>
    </row>
    <row r="7" spans="1:19" x14ac:dyDescent="0.25">
      <c r="A7" s="26"/>
      <c r="B7" s="17" t="s">
        <v>171</v>
      </c>
      <c r="C7" s="17" t="s">
        <v>171</v>
      </c>
      <c r="D7" s="17" t="s">
        <v>171</v>
      </c>
      <c r="E7" s="17" t="s">
        <v>171</v>
      </c>
      <c r="F7" s="17" t="s">
        <v>171</v>
      </c>
      <c r="G7" s="17" t="s">
        <v>171</v>
      </c>
      <c r="H7" s="17" t="s">
        <v>171</v>
      </c>
      <c r="I7" s="17" t="s">
        <v>171</v>
      </c>
      <c r="J7" s="17" t="s">
        <v>171</v>
      </c>
      <c r="K7" s="17" t="s">
        <v>171</v>
      </c>
      <c r="L7" s="18"/>
      <c r="M7" s="24"/>
      <c r="N7" s="26"/>
      <c r="O7" s="27"/>
      <c r="P7" s="2"/>
      <c r="Q7" s="21"/>
    </row>
    <row r="8" spans="1:19" ht="26.4" x14ac:dyDescent="0.25">
      <c r="A8" s="28" t="s">
        <v>258</v>
      </c>
      <c r="B8" s="29"/>
      <c r="C8" s="29"/>
      <c r="D8" s="29"/>
      <c r="E8" s="29"/>
      <c r="F8" s="29"/>
      <c r="G8" s="29"/>
      <c r="H8" s="29"/>
      <c r="I8" s="29"/>
      <c r="J8" s="29"/>
      <c r="K8" s="29"/>
      <c r="L8" s="30"/>
      <c r="M8" s="31"/>
      <c r="N8" s="1"/>
      <c r="O8" s="32"/>
      <c r="P8" s="2"/>
      <c r="Q8" s="21"/>
      <c r="R8" s="33"/>
      <c r="S8" s="33"/>
    </row>
    <row r="9" spans="1:19" x14ac:dyDescent="0.25">
      <c r="A9" s="1" t="s">
        <v>170</v>
      </c>
      <c r="B9" s="17">
        <f t="shared" ref="B9:B10" si="0">D9</f>
        <v>880</v>
      </c>
      <c r="C9" s="34"/>
      <c r="D9" s="35">
        <v>880</v>
      </c>
      <c r="E9" s="36">
        <v>704</v>
      </c>
      <c r="F9" s="37">
        <v>176</v>
      </c>
      <c r="G9" s="38">
        <f t="shared" ref="G9:G10" si="1">+I9-H9</f>
        <v>785</v>
      </c>
      <c r="H9" s="34"/>
      <c r="I9" s="38">
        <v>785</v>
      </c>
      <c r="J9" s="39">
        <v>591</v>
      </c>
      <c r="K9" s="39">
        <v>194</v>
      </c>
      <c r="L9" s="30" t="s">
        <v>0</v>
      </c>
      <c r="M9" s="31">
        <f>(I9-D9)/D9</f>
        <v>-0.10795454545454546</v>
      </c>
      <c r="N9" s="40" t="s">
        <v>310</v>
      </c>
      <c r="O9" s="41" t="s">
        <v>259</v>
      </c>
      <c r="P9" s="2" t="s">
        <v>316</v>
      </c>
      <c r="Q9" s="42"/>
    </row>
    <row r="10" spans="1:19" x14ac:dyDescent="0.25">
      <c r="A10" s="1" t="s">
        <v>169</v>
      </c>
      <c r="B10" s="17">
        <f t="shared" si="0"/>
        <v>880</v>
      </c>
      <c r="C10" s="34"/>
      <c r="D10" s="35">
        <v>880</v>
      </c>
      <c r="E10" s="36">
        <v>704</v>
      </c>
      <c r="F10" s="37">
        <v>176</v>
      </c>
      <c r="G10" s="38">
        <f t="shared" si="1"/>
        <v>785</v>
      </c>
      <c r="H10" s="34"/>
      <c r="I10" s="38">
        <v>785</v>
      </c>
      <c r="J10" s="39">
        <v>591</v>
      </c>
      <c r="K10" s="39">
        <v>194</v>
      </c>
      <c r="L10" s="30" t="s">
        <v>0</v>
      </c>
      <c r="M10" s="31">
        <f>(I10-D10)/D10</f>
        <v>-0.10795454545454546</v>
      </c>
      <c r="N10" s="40" t="s">
        <v>310</v>
      </c>
      <c r="O10" s="41" t="s">
        <v>259</v>
      </c>
      <c r="P10" s="2" t="s">
        <v>316</v>
      </c>
      <c r="Q10" s="21"/>
    </row>
    <row r="11" spans="1:19" x14ac:dyDescent="0.25">
      <c r="A11" s="43"/>
      <c r="B11" s="34"/>
      <c r="C11" s="34"/>
      <c r="D11" s="34"/>
      <c r="E11" s="34"/>
      <c r="F11" s="34"/>
      <c r="G11" s="34"/>
      <c r="H11" s="34"/>
      <c r="I11" s="34"/>
      <c r="J11" s="44"/>
      <c r="K11" s="44"/>
      <c r="L11" s="18"/>
      <c r="M11" s="31"/>
      <c r="N11" s="40"/>
      <c r="O11" s="41"/>
      <c r="P11" s="2"/>
      <c r="Q11" s="21"/>
    </row>
    <row r="12" spans="1:19" s="49" customFormat="1" ht="14.4" x14ac:dyDescent="0.3">
      <c r="A12" s="45" t="s">
        <v>257</v>
      </c>
      <c r="B12" s="46"/>
      <c r="C12" s="46"/>
      <c r="D12" s="46"/>
      <c r="E12" s="46"/>
      <c r="F12" s="46"/>
      <c r="G12" s="46"/>
      <c r="H12" s="46"/>
      <c r="I12" s="46"/>
      <c r="J12" s="46"/>
      <c r="K12" s="46"/>
      <c r="L12" s="18" t="s">
        <v>0</v>
      </c>
      <c r="M12" s="31"/>
      <c r="N12" s="47"/>
      <c r="O12" s="48"/>
      <c r="P12" s="2"/>
      <c r="Q12" s="21"/>
    </row>
    <row r="13" spans="1:19" s="49" customFormat="1" x14ac:dyDescent="0.25">
      <c r="A13" s="50" t="s">
        <v>197</v>
      </c>
      <c r="B13" s="17"/>
      <c r="C13" s="17"/>
      <c r="D13" s="17"/>
      <c r="E13" s="17"/>
      <c r="F13" s="17"/>
      <c r="G13" s="17"/>
      <c r="H13" s="17"/>
      <c r="I13" s="17"/>
      <c r="J13" s="18"/>
      <c r="K13" s="18"/>
      <c r="L13" s="18" t="s">
        <v>0</v>
      </c>
      <c r="M13" s="31"/>
      <c r="N13" s="3"/>
      <c r="O13" s="48"/>
      <c r="P13" s="4"/>
      <c r="Q13" s="51"/>
    </row>
    <row r="14" spans="1:19" s="49" customFormat="1" ht="39.6" x14ac:dyDescent="0.25">
      <c r="A14" s="52" t="s">
        <v>133</v>
      </c>
      <c r="B14" s="53">
        <f>D14</f>
        <v>1579</v>
      </c>
      <c r="C14" s="53"/>
      <c r="D14" s="53">
        <v>1579</v>
      </c>
      <c r="E14" s="53"/>
      <c r="F14" s="53"/>
      <c r="G14" s="53">
        <f>I14</f>
        <v>1579</v>
      </c>
      <c r="H14" s="53"/>
      <c r="I14" s="53">
        <v>1579</v>
      </c>
      <c r="J14" s="53"/>
      <c r="K14" s="53"/>
      <c r="L14" s="18" t="s">
        <v>0</v>
      </c>
      <c r="M14" s="31">
        <f t="shared" ref="M14:M22" si="2">(I14-D14)/D14</f>
        <v>0</v>
      </c>
      <c r="N14" s="3" t="s">
        <v>309</v>
      </c>
      <c r="O14" s="41" t="s">
        <v>259</v>
      </c>
      <c r="P14" s="2" t="s">
        <v>316</v>
      </c>
      <c r="Q14" s="51"/>
    </row>
    <row r="15" spans="1:19" s="49" customFormat="1" ht="39.6" x14ac:dyDescent="0.25">
      <c r="A15" s="52" t="s">
        <v>130</v>
      </c>
      <c r="B15" s="53">
        <v>1137</v>
      </c>
      <c r="C15" s="53"/>
      <c r="D15" s="53">
        <v>1137</v>
      </c>
      <c r="E15" s="53"/>
      <c r="F15" s="53"/>
      <c r="G15" s="53">
        <v>1137</v>
      </c>
      <c r="H15" s="53"/>
      <c r="I15" s="53">
        <v>1137</v>
      </c>
      <c r="J15" s="53"/>
      <c r="K15" s="53"/>
      <c r="L15" s="18" t="s">
        <v>0</v>
      </c>
      <c r="M15" s="31">
        <f t="shared" si="2"/>
        <v>0</v>
      </c>
      <c r="N15" s="3" t="s">
        <v>309</v>
      </c>
      <c r="O15" s="41" t="s">
        <v>259</v>
      </c>
      <c r="P15" s="2" t="s">
        <v>316</v>
      </c>
      <c r="Q15" s="51"/>
    </row>
    <row r="16" spans="1:19" s="49" customFormat="1" ht="39.6" x14ac:dyDescent="0.25">
      <c r="A16" s="52" t="s">
        <v>168</v>
      </c>
      <c r="B16" s="17">
        <v>148</v>
      </c>
      <c r="C16" s="53"/>
      <c r="D16" s="17">
        <v>148</v>
      </c>
      <c r="E16" s="17"/>
      <c r="F16" s="17"/>
      <c r="G16" s="17">
        <v>148</v>
      </c>
      <c r="H16" s="53"/>
      <c r="I16" s="17">
        <v>148</v>
      </c>
      <c r="J16" s="17"/>
      <c r="K16" s="17"/>
      <c r="L16" s="18" t="s">
        <v>0</v>
      </c>
      <c r="M16" s="31">
        <f t="shared" si="2"/>
        <v>0</v>
      </c>
      <c r="N16" s="3" t="s">
        <v>309</v>
      </c>
      <c r="O16" s="41" t="s">
        <v>259</v>
      </c>
      <c r="P16" s="2" t="s">
        <v>316</v>
      </c>
      <c r="Q16" s="51"/>
    </row>
    <row r="17" spans="1:17" s="49" customFormat="1" ht="39.6" x14ac:dyDescent="0.25">
      <c r="A17" s="52" t="s">
        <v>167</v>
      </c>
      <c r="B17" s="17">
        <v>246</v>
      </c>
      <c r="C17" s="53"/>
      <c r="D17" s="17">
        <v>246</v>
      </c>
      <c r="E17" s="17"/>
      <c r="F17" s="17"/>
      <c r="G17" s="17">
        <v>246</v>
      </c>
      <c r="H17" s="53"/>
      <c r="I17" s="17">
        <v>246</v>
      </c>
      <c r="J17" s="17"/>
      <c r="K17" s="17"/>
      <c r="L17" s="18" t="s">
        <v>0</v>
      </c>
      <c r="M17" s="31">
        <f t="shared" si="2"/>
        <v>0</v>
      </c>
      <c r="N17" s="3" t="s">
        <v>309</v>
      </c>
      <c r="O17" s="41" t="s">
        <v>259</v>
      </c>
      <c r="P17" s="2" t="s">
        <v>316</v>
      </c>
      <c r="Q17" s="51"/>
    </row>
    <row r="18" spans="1:17" s="49" customFormat="1" ht="39.6" x14ac:dyDescent="0.25">
      <c r="A18" s="52" t="s">
        <v>166</v>
      </c>
      <c r="B18" s="17">
        <v>346</v>
      </c>
      <c r="C18" s="53"/>
      <c r="D18" s="17">
        <v>346</v>
      </c>
      <c r="E18" s="17"/>
      <c r="F18" s="17"/>
      <c r="G18" s="17">
        <v>346</v>
      </c>
      <c r="H18" s="53"/>
      <c r="I18" s="17">
        <v>346</v>
      </c>
      <c r="J18" s="17"/>
      <c r="K18" s="17"/>
      <c r="L18" s="18" t="s">
        <v>0</v>
      </c>
      <c r="M18" s="31">
        <f t="shared" si="2"/>
        <v>0</v>
      </c>
      <c r="N18" s="3" t="s">
        <v>309</v>
      </c>
      <c r="O18" s="41" t="s">
        <v>259</v>
      </c>
      <c r="P18" s="2" t="s">
        <v>316</v>
      </c>
      <c r="Q18" s="51"/>
    </row>
    <row r="19" spans="1:17" s="49" customFormat="1" ht="39.6" x14ac:dyDescent="0.25">
      <c r="A19" s="52" t="s">
        <v>165</v>
      </c>
      <c r="B19" s="17">
        <v>68</v>
      </c>
      <c r="C19" s="53"/>
      <c r="D19" s="17">
        <v>68</v>
      </c>
      <c r="E19" s="17"/>
      <c r="F19" s="17"/>
      <c r="G19" s="17">
        <v>68</v>
      </c>
      <c r="H19" s="53"/>
      <c r="I19" s="17">
        <v>68</v>
      </c>
      <c r="J19" s="17"/>
      <c r="K19" s="17"/>
      <c r="L19" s="18" t="s">
        <v>0</v>
      </c>
      <c r="M19" s="31">
        <f t="shared" si="2"/>
        <v>0</v>
      </c>
      <c r="N19" s="3" t="s">
        <v>309</v>
      </c>
      <c r="O19" s="41" t="s">
        <v>259</v>
      </c>
      <c r="P19" s="2" t="s">
        <v>316</v>
      </c>
      <c r="Q19" s="51"/>
    </row>
    <row r="20" spans="1:17" s="49" customFormat="1" ht="39.6" x14ac:dyDescent="0.25">
      <c r="A20" s="52" t="s">
        <v>288</v>
      </c>
      <c r="B20" s="53">
        <v>1579</v>
      </c>
      <c r="C20" s="53"/>
      <c r="D20" s="53">
        <v>1579</v>
      </c>
      <c r="E20" s="53"/>
      <c r="F20" s="53"/>
      <c r="G20" s="53">
        <v>1579</v>
      </c>
      <c r="H20" s="53"/>
      <c r="I20" s="53">
        <v>1579</v>
      </c>
      <c r="J20" s="53"/>
      <c r="K20" s="53"/>
      <c r="L20" s="18" t="s">
        <v>0</v>
      </c>
      <c r="M20" s="31">
        <f t="shared" si="2"/>
        <v>0</v>
      </c>
      <c r="N20" s="3" t="s">
        <v>309</v>
      </c>
      <c r="O20" s="41" t="s">
        <v>259</v>
      </c>
      <c r="P20" s="2" t="s">
        <v>316</v>
      </c>
      <c r="Q20" s="51"/>
    </row>
    <row r="21" spans="1:17" s="49" customFormat="1" ht="39.6" x14ac:dyDescent="0.25">
      <c r="A21" s="52" t="s">
        <v>289</v>
      </c>
      <c r="B21" s="17">
        <v>943</v>
      </c>
      <c r="C21" s="53"/>
      <c r="D21" s="17">
        <v>943</v>
      </c>
      <c r="E21" s="17"/>
      <c r="F21" s="17"/>
      <c r="G21" s="17">
        <v>943</v>
      </c>
      <c r="H21" s="53"/>
      <c r="I21" s="17">
        <v>943</v>
      </c>
      <c r="J21" s="17"/>
      <c r="K21" s="17"/>
      <c r="L21" s="18" t="s">
        <v>0</v>
      </c>
      <c r="M21" s="31">
        <f t="shared" si="2"/>
        <v>0</v>
      </c>
      <c r="N21" s="3" t="s">
        <v>309</v>
      </c>
      <c r="O21" s="41" t="s">
        <v>259</v>
      </c>
      <c r="P21" s="2" t="s">
        <v>316</v>
      </c>
      <c r="Q21" s="51"/>
    </row>
    <row r="22" spans="1:17" s="49" customFormat="1" ht="39.6" x14ac:dyDescent="0.25">
      <c r="A22" s="52" t="s">
        <v>290</v>
      </c>
      <c r="B22" s="17">
        <v>477</v>
      </c>
      <c r="C22" s="53"/>
      <c r="D22" s="17">
        <v>477</v>
      </c>
      <c r="E22" s="17"/>
      <c r="F22" s="17"/>
      <c r="G22" s="17">
        <v>477</v>
      </c>
      <c r="H22" s="53"/>
      <c r="I22" s="17">
        <v>477</v>
      </c>
      <c r="J22" s="17"/>
      <c r="K22" s="17"/>
      <c r="L22" s="18" t="s">
        <v>0</v>
      </c>
      <c r="M22" s="31">
        <f t="shared" si="2"/>
        <v>0</v>
      </c>
      <c r="N22" s="3" t="s">
        <v>309</v>
      </c>
      <c r="O22" s="41" t="s">
        <v>259</v>
      </c>
      <c r="P22" s="2" t="s">
        <v>316</v>
      </c>
      <c r="Q22" s="51"/>
    </row>
    <row r="23" spans="1:17" s="49" customFormat="1" ht="26.4" x14ac:dyDescent="0.25">
      <c r="A23" s="54" t="s">
        <v>164</v>
      </c>
      <c r="B23" s="29"/>
      <c r="C23" s="29"/>
      <c r="D23" s="29"/>
      <c r="E23" s="29"/>
      <c r="F23" s="29"/>
      <c r="G23" s="29"/>
      <c r="H23" s="29"/>
      <c r="I23" s="29"/>
      <c r="J23" s="29"/>
      <c r="K23" s="29"/>
      <c r="L23" s="18" t="s">
        <v>0</v>
      </c>
      <c r="M23" s="31"/>
      <c r="N23" s="3"/>
      <c r="O23" s="48"/>
      <c r="P23" s="4"/>
      <c r="Q23" s="51"/>
    </row>
    <row r="24" spans="1:17" s="49" customFormat="1" x14ac:dyDescent="0.25">
      <c r="A24" s="55"/>
      <c r="B24" s="17"/>
      <c r="C24" s="17"/>
      <c r="D24" s="17"/>
      <c r="E24" s="17"/>
      <c r="F24" s="17"/>
      <c r="G24" s="17"/>
      <c r="H24" s="17"/>
      <c r="I24" s="17"/>
      <c r="J24" s="17"/>
      <c r="K24" s="17"/>
      <c r="L24" s="18"/>
      <c r="M24" s="31"/>
      <c r="N24" s="3"/>
      <c r="O24" s="48"/>
      <c r="P24" s="4"/>
      <c r="Q24" s="51"/>
    </row>
    <row r="25" spans="1:17" s="49" customFormat="1" x14ac:dyDescent="0.25">
      <c r="A25" s="56" t="s">
        <v>198</v>
      </c>
      <c r="B25" s="46"/>
      <c r="C25" s="46"/>
      <c r="D25" s="46"/>
      <c r="E25" s="46"/>
      <c r="F25" s="46"/>
      <c r="G25" s="46"/>
      <c r="H25" s="46"/>
      <c r="I25" s="46"/>
      <c r="J25" s="46"/>
      <c r="K25" s="46"/>
      <c r="L25" s="18" t="s">
        <v>0</v>
      </c>
      <c r="M25" s="31"/>
      <c r="N25" s="3"/>
      <c r="O25" s="48"/>
      <c r="P25" s="4"/>
      <c r="Q25" s="51"/>
    </row>
    <row r="26" spans="1:17" s="49" customFormat="1" ht="39.6" x14ac:dyDescent="0.25">
      <c r="A26" s="52" t="s">
        <v>163</v>
      </c>
      <c r="B26" s="17">
        <v>739</v>
      </c>
      <c r="C26" s="17"/>
      <c r="D26" s="17">
        <v>739</v>
      </c>
      <c r="E26" s="17"/>
      <c r="F26" s="17"/>
      <c r="G26" s="17">
        <v>739</v>
      </c>
      <c r="H26" s="17"/>
      <c r="I26" s="17">
        <v>739</v>
      </c>
      <c r="J26" s="17"/>
      <c r="K26" s="17"/>
      <c r="L26" s="18" t="s">
        <v>0</v>
      </c>
      <c r="M26" s="31">
        <f t="shared" ref="M26:M50" si="3">(I26-D26)/D26</f>
        <v>0</v>
      </c>
      <c r="N26" s="3" t="s">
        <v>309</v>
      </c>
      <c r="O26" s="41" t="s">
        <v>259</v>
      </c>
      <c r="P26" s="2" t="s">
        <v>316</v>
      </c>
      <c r="Q26" s="51"/>
    </row>
    <row r="27" spans="1:17" s="49" customFormat="1" ht="39.6" x14ac:dyDescent="0.25">
      <c r="A27" s="52" t="s">
        <v>160</v>
      </c>
      <c r="B27" s="17">
        <v>99</v>
      </c>
      <c r="C27" s="17"/>
      <c r="D27" s="17">
        <v>99</v>
      </c>
      <c r="E27" s="17"/>
      <c r="F27" s="17"/>
      <c r="G27" s="17">
        <v>99</v>
      </c>
      <c r="H27" s="17"/>
      <c r="I27" s="17">
        <v>99</v>
      </c>
      <c r="J27" s="17"/>
      <c r="K27" s="17"/>
      <c r="L27" s="18" t="s">
        <v>0</v>
      </c>
      <c r="M27" s="31">
        <f t="shared" si="3"/>
        <v>0</v>
      </c>
      <c r="N27" s="3" t="s">
        <v>309</v>
      </c>
      <c r="O27" s="41" t="s">
        <v>259</v>
      </c>
      <c r="P27" s="2" t="s">
        <v>316</v>
      </c>
      <c r="Q27" s="51"/>
    </row>
    <row r="28" spans="1:17" s="49" customFormat="1" ht="39.6" x14ac:dyDescent="0.25">
      <c r="A28" s="52" t="s">
        <v>162</v>
      </c>
      <c r="B28" s="53">
        <v>1111</v>
      </c>
      <c r="C28" s="17"/>
      <c r="D28" s="53">
        <v>1111</v>
      </c>
      <c r="E28" s="53"/>
      <c r="F28" s="53"/>
      <c r="G28" s="53">
        <v>1111</v>
      </c>
      <c r="H28" s="17"/>
      <c r="I28" s="53">
        <v>1111</v>
      </c>
      <c r="J28" s="53"/>
      <c r="K28" s="53"/>
      <c r="L28" s="18" t="s">
        <v>0</v>
      </c>
      <c r="M28" s="31">
        <f t="shared" si="3"/>
        <v>0</v>
      </c>
      <c r="N28" s="3" t="s">
        <v>309</v>
      </c>
      <c r="O28" s="41" t="s">
        <v>259</v>
      </c>
      <c r="P28" s="2" t="s">
        <v>316</v>
      </c>
      <c r="Q28" s="51"/>
    </row>
    <row r="29" spans="1:17" s="49" customFormat="1" ht="39.6" x14ac:dyDescent="0.25">
      <c r="A29" s="52" t="s">
        <v>160</v>
      </c>
      <c r="B29" s="17">
        <v>149</v>
      </c>
      <c r="C29" s="17"/>
      <c r="D29" s="17">
        <v>149</v>
      </c>
      <c r="E29" s="17"/>
      <c r="F29" s="17"/>
      <c r="G29" s="17">
        <v>149</v>
      </c>
      <c r="H29" s="17"/>
      <c r="I29" s="17">
        <v>149</v>
      </c>
      <c r="J29" s="17"/>
      <c r="K29" s="17"/>
      <c r="L29" s="18" t="s">
        <v>0</v>
      </c>
      <c r="M29" s="31">
        <f t="shared" si="3"/>
        <v>0</v>
      </c>
      <c r="N29" s="3" t="s">
        <v>309</v>
      </c>
      <c r="O29" s="41" t="s">
        <v>259</v>
      </c>
      <c r="P29" s="2" t="s">
        <v>316</v>
      </c>
      <c r="Q29" s="51"/>
    </row>
    <row r="30" spans="1:17" s="49" customFormat="1" ht="39.6" x14ac:dyDescent="0.25">
      <c r="A30" s="52" t="s">
        <v>161</v>
      </c>
      <c r="B30" s="57">
        <v>1672</v>
      </c>
      <c r="C30" s="17"/>
      <c r="D30" s="57">
        <v>1672</v>
      </c>
      <c r="E30" s="57"/>
      <c r="F30" s="57"/>
      <c r="G30" s="57">
        <v>1672</v>
      </c>
      <c r="H30" s="17"/>
      <c r="I30" s="57">
        <v>1672</v>
      </c>
      <c r="J30" s="57"/>
      <c r="K30" s="57"/>
      <c r="L30" s="18" t="s">
        <v>0</v>
      </c>
      <c r="M30" s="31">
        <f t="shared" si="3"/>
        <v>0</v>
      </c>
      <c r="N30" s="3" t="s">
        <v>309</v>
      </c>
      <c r="O30" s="41" t="s">
        <v>259</v>
      </c>
      <c r="P30" s="2" t="s">
        <v>316</v>
      </c>
      <c r="Q30" s="51"/>
    </row>
    <row r="31" spans="1:17" s="49" customFormat="1" ht="39.6" x14ac:dyDescent="0.25">
      <c r="A31" s="52" t="s">
        <v>160</v>
      </c>
      <c r="B31" s="34">
        <v>198</v>
      </c>
      <c r="C31" s="17"/>
      <c r="D31" s="34">
        <v>198</v>
      </c>
      <c r="E31" s="34"/>
      <c r="F31" s="34"/>
      <c r="G31" s="34">
        <v>198</v>
      </c>
      <c r="H31" s="17"/>
      <c r="I31" s="34">
        <v>198</v>
      </c>
      <c r="J31" s="34"/>
      <c r="K31" s="34"/>
      <c r="L31" s="18" t="s">
        <v>0</v>
      </c>
      <c r="M31" s="31">
        <f t="shared" si="3"/>
        <v>0</v>
      </c>
      <c r="N31" s="3" t="s">
        <v>309</v>
      </c>
      <c r="O31" s="41" t="s">
        <v>259</v>
      </c>
      <c r="P31" s="2" t="s">
        <v>316</v>
      </c>
      <c r="Q31" s="51"/>
    </row>
    <row r="32" spans="1:17" s="49" customFormat="1" ht="39.6" x14ac:dyDescent="0.25">
      <c r="A32" s="52" t="s">
        <v>159</v>
      </c>
      <c r="B32" s="34">
        <v>76</v>
      </c>
      <c r="C32" s="17"/>
      <c r="D32" s="34">
        <v>76</v>
      </c>
      <c r="E32" s="34"/>
      <c r="F32" s="34"/>
      <c r="G32" s="34">
        <v>76</v>
      </c>
      <c r="H32" s="17"/>
      <c r="I32" s="34">
        <v>76</v>
      </c>
      <c r="J32" s="34"/>
      <c r="K32" s="34"/>
      <c r="L32" s="18" t="s">
        <v>0</v>
      </c>
      <c r="M32" s="31">
        <f t="shared" si="3"/>
        <v>0</v>
      </c>
      <c r="N32" s="3" t="s">
        <v>309</v>
      </c>
      <c r="O32" s="41" t="s">
        <v>259</v>
      </c>
      <c r="P32" s="2" t="s">
        <v>316</v>
      </c>
      <c r="Q32" s="51"/>
    </row>
    <row r="33" spans="1:17" s="49" customFormat="1" ht="39.6" x14ac:dyDescent="0.25">
      <c r="A33" s="52" t="s">
        <v>158</v>
      </c>
      <c r="B33" s="34">
        <v>151</v>
      </c>
      <c r="C33" s="17"/>
      <c r="D33" s="34">
        <v>151</v>
      </c>
      <c r="E33" s="34"/>
      <c r="F33" s="34"/>
      <c r="G33" s="34">
        <v>151</v>
      </c>
      <c r="H33" s="17"/>
      <c r="I33" s="34">
        <v>151</v>
      </c>
      <c r="J33" s="34"/>
      <c r="K33" s="34"/>
      <c r="L33" s="18" t="s">
        <v>0</v>
      </c>
      <c r="M33" s="31">
        <f t="shared" si="3"/>
        <v>0</v>
      </c>
      <c r="N33" s="3" t="s">
        <v>309</v>
      </c>
      <c r="O33" s="41" t="s">
        <v>259</v>
      </c>
      <c r="P33" s="2" t="s">
        <v>316</v>
      </c>
      <c r="Q33" s="51"/>
    </row>
    <row r="34" spans="1:17" s="49" customFormat="1" ht="39.6" x14ac:dyDescent="0.25">
      <c r="A34" s="52" t="s">
        <v>157</v>
      </c>
      <c r="B34" s="34">
        <v>227</v>
      </c>
      <c r="C34" s="17"/>
      <c r="D34" s="34">
        <v>227</v>
      </c>
      <c r="E34" s="34"/>
      <c r="F34" s="34"/>
      <c r="G34" s="34">
        <v>227</v>
      </c>
      <c r="H34" s="17"/>
      <c r="I34" s="34">
        <v>227</v>
      </c>
      <c r="J34" s="34"/>
      <c r="K34" s="34"/>
      <c r="L34" s="18" t="s">
        <v>0</v>
      </c>
      <c r="M34" s="31">
        <f t="shared" si="3"/>
        <v>0</v>
      </c>
      <c r="N34" s="3" t="s">
        <v>309</v>
      </c>
      <c r="O34" s="41" t="s">
        <v>259</v>
      </c>
      <c r="P34" s="2" t="s">
        <v>316</v>
      </c>
      <c r="Q34" s="51"/>
    </row>
    <row r="35" spans="1:17" s="49" customFormat="1" ht="39.6" x14ac:dyDescent="0.25">
      <c r="A35" s="52" t="s">
        <v>156</v>
      </c>
      <c r="B35" s="34">
        <v>108</v>
      </c>
      <c r="C35" s="17"/>
      <c r="D35" s="34">
        <v>108</v>
      </c>
      <c r="E35" s="34"/>
      <c r="F35" s="34"/>
      <c r="G35" s="34">
        <v>108</v>
      </c>
      <c r="H35" s="17"/>
      <c r="I35" s="34">
        <v>108</v>
      </c>
      <c r="J35" s="34"/>
      <c r="K35" s="34"/>
      <c r="L35" s="18" t="s">
        <v>0</v>
      </c>
      <c r="M35" s="31">
        <f t="shared" si="3"/>
        <v>0</v>
      </c>
      <c r="N35" s="3" t="s">
        <v>309</v>
      </c>
      <c r="O35" s="41" t="s">
        <v>259</v>
      </c>
      <c r="P35" s="2" t="s">
        <v>316</v>
      </c>
      <c r="Q35" s="51"/>
    </row>
    <row r="36" spans="1:17" s="49" customFormat="1" ht="39.6" x14ac:dyDescent="0.25">
      <c r="A36" s="52" t="s">
        <v>155</v>
      </c>
      <c r="B36" s="34">
        <v>216</v>
      </c>
      <c r="C36" s="17"/>
      <c r="D36" s="34">
        <v>216</v>
      </c>
      <c r="E36" s="34"/>
      <c r="F36" s="34"/>
      <c r="G36" s="34">
        <v>216</v>
      </c>
      <c r="H36" s="17"/>
      <c r="I36" s="34">
        <v>216</v>
      </c>
      <c r="J36" s="34"/>
      <c r="K36" s="34"/>
      <c r="L36" s="18" t="s">
        <v>0</v>
      </c>
      <c r="M36" s="31">
        <f t="shared" si="3"/>
        <v>0</v>
      </c>
      <c r="N36" s="3" t="s">
        <v>309</v>
      </c>
      <c r="O36" s="41" t="s">
        <v>259</v>
      </c>
      <c r="P36" s="2" t="s">
        <v>316</v>
      </c>
      <c r="Q36" s="51"/>
    </row>
    <row r="37" spans="1:17" s="49" customFormat="1" ht="39.6" x14ac:dyDescent="0.25">
      <c r="A37" s="52" t="s">
        <v>154</v>
      </c>
      <c r="B37" s="34">
        <v>326</v>
      </c>
      <c r="C37" s="17"/>
      <c r="D37" s="34">
        <v>326</v>
      </c>
      <c r="E37" s="34"/>
      <c r="F37" s="34"/>
      <c r="G37" s="34">
        <v>326</v>
      </c>
      <c r="H37" s="17"/>
      <c r="I37" s="34">
        <v>326</v>
      </c>
      <c r="J37" s="34"/>
      <c r="K37" s="34"/>
      <c r="L37" s="18" t="s">
        <v>0</v>
      </c>
      <c r="M37" s="31">
        <f t="shared" si="3"/>
        <v>0</v>
      </c>
      <c r="N37" s="3" t="s">
        <v>309</v>
      </c>
      <c r="O37" s="41" t="s">
        <v>259</v>
      </c>
      <c r="P37" s="2" t="s">
        <v>316</v>
      </c>
      <c r="Q37" s="51"/>
    </row>
    <row r="38" spans="1:17" s="49" customFormat="1" ht="39.6" x14ac:dyDescent="0.25">
      <c r="A38" s="52" t="s">
        <v>153</v>
      </c>
      <c r="B38" s="34">
        <v>218</v>
      </c>
      <c r="C38" s="17"/>
      <c r="D38" s="34">
        <v>218</v>
      </c>
      <c r="E38" s="34"/>
      <c r="F38" s="34"/>
      <c r="G38" s="34">
        <v>218</v>
      </c>
      <c r="H38" s="17"/>
      <c r="I38" s="34">
        <v>218</v>
      </c>
      <c r="J38" s="34"/>
      <c r="K38" s="34"/>
      <c r="L38" s="18" t="s">
        <v>0</v>
      </c>
      <c r="M38" s="31">
        <f t="shared" si="3"/>
        <v>0</v>
      </c>
      <c r="N38" s="3" t="s">
        <v>309</v>
      </c>
      <c r="O38" s="41" t="s">
        <v>259</v>
      </c>
      <c r="P38" s="2" t="s">
        <v>316</v>
      </c>
      <c r="Q38" s="51"/>
    </row>
    <row r="39" spans="1:17" s="49" customFormat="1" ht="39.6" x14ac:dyDescent="0.25">
      <c r="A39" s="52" t="s">
        <v>152</v>
      </c>
      <c r="B39" s="34">
        <v>349</v>
      </c>
      <c r="C39" s="17"/>
      <c r="D39" s="34">
        <v>349</v>
      </c>
      <c r="E39" s="34"/>
      <c r="F39" s="34"/>
      <c r="G39" s="34">
        <v>349</v>
      </c>
      <c r="H39" s="17"/>
      <c r="I39" s="34">
        <v>349</v>
      </c>
      <c r="J39" s="34"/>
      <c r="K39" s="34"/>
      <c r="L39" s="18" t="s">
        <v>0</v>
      </c>
      <c r="M39" s="31">
        <f t="shared" si="3"/>
        <v>0</v>
      </c>
      <c r="N39" s="3" t="s">
        <v>309</v>
      </c>
      <c r="O39" s="41" t="s">
        <v>259</v>
      </c>
      <c r="P39" s="2" t="s">
        <v>316</v>
      </c>
      <c r="Q39" s="51"/>
    </row>
    <row r="40" spans="1:17" s="49" customFormat="1" ht="39.6" x14ac:dyDescent="0.25">
      <c r="A40" s="52" t="s">
        <v>151</v>
      </c>
      <c r="B40" s="34">
        <v>524</v>
      </c>
      <c r="C40" s="17"/>
      <c r="D40" s="34">
        <v>524</v>
      </c>
      <c r="E40" s="34"/>
      <c r="F40" s="34"/>
      <c r="G40" s="34">
        <v>524</v>
      </c>
      <c r="H40" s="17"/>
      <c r="I40" s="34">
        <v>524</v>
      </c>
      <c r="J40" s="34"/>
      <c r="K40" s="34"/>
      <c r="L40" s="18" t="s">
        <v>0</v>
      </c>
      <c r="M40" s="31">
        <f t="shared" si="3"/>
        <v>0</v>
      </c>
      <c r="N40" s="3" t="s">
        <v>309</v>
      </c>
      <c r="O40" s="41" t="s">
        <v>259</v>
      </c>
      <c r="P40" s="2" t="s">
        <v>316</v>
      </c>
      <c r="Q40" s="51"/>
    </row>
    <row r="41" spans="1:17" s="49" customFormat="1" ht="39.6" x14ac:dyDescent="0.25">
      <c r="A41" s="52" t="s">
        <v>150</v>
      </c>
      <c r="B41" s="34">
        <v>618</v>
      </c>
      <c r="C41" s="17"/>
      <c r="D41" s="34">
        <v>618</v>
      </c>
      <c r="E41" s="34"/>
      <c r="F41" s="34"/>
      <c r="G41" s="34">
        <v>618</v>
      </c>
      <c r="H41" s="17"/>
      <c r="I41" s="34">
        <v>618</v>
      </c>
      <c r="J41" s="34"/>
      <c r="K41" s="34"/>
      <c r="L41" s="18" t="s">
        <v>0</v>
      </c>
      <c r="M41" s="31">
        <f t="shared" si="3"/>
        <v>0</v>
      </c>
      <c r="N41" s="3" t="s">
        <v>309</v>
      </c>
      <c r="O41" s="41" t="s">
        <v>259</v>
      </c>
      <c r="P41" s="2" t="s">
        <v>316</v>
      </c>
      <c r="Q41" s="51"/>
    </row>
    <row r="42" spans="1:17" s="49" customFormat="1" ht="39.6" x14ac:dyDescent="0.25">
      <c r="A42" s="52" t="s">
        <v>149</v>
      </c>
      <c r="B42" s="34">
        <v>989</v>
      </c>
      <c r="C42" s="17"/>
      <c r="D42" s="34">
        <v>989</v>
      </c>
      <c r="E42" s="34"/>
      <c r="F42" s="34"/>
      <c r="G42" s="34">
        <v>989</v>
      </c>
      <c r="H42" s="17"/>
      <c r="I42" s="34">
        <v>989</v>
      </c>
      <c r="J42" s="34"/>
      <c r="K42" s="34"/>
      <c r="L42" s="18" t="s">
        <v>0</v>
      </c>
      <c r="M42" s="31">
        <f t="shared" si="3"/>
        <v>0</v>
      </c>
      <c r="N42" s="3" t="s">
        <v>309</v>
      </c>
      <c r="O42" s="41" t="s">
        <v>259</v>
      </c>
      <c r="P42" s="2" t="s">
        <v>316</v>
      </c>
      <c r="Q42" s="51"/>
    </row>
    <row r="43" spans="1:17" s="49" customFormat="1" ht="39.6" x14ac:dyDescent="0.25">
      <c r="A43" s="52" t="s">
        <v>148</v>
      </c>
      <c r="B43" s="57">
        <v>1484</v>
      </c>
      <c r="C43" s="17"/>
      <c r="D43" s="57">
        <v>1484</v>
      </c>
      <c r="E43" s="57"/>
      <c r="F43" s="57"/>
      <c r="G43" s="57">
        <v>1484</v>
      </c>
      <c r="H43" s="17"/>
      <c r="I43" s="57">
        <v>1484</v>
      </c>
      <c r="J43" s="57"/>
      <c r="K43" s="57"/>
      <c r="L43" s="18" t="s">
        <v>0</v>
      </c>
      <c r="M43" s="31">
        <f t="shared" si="3"/>
        <v>0</v>
      </c>
      <c r="N43" s="3" t="s">
        <v>309</v>
      </c>
      <c r="O43" s="41" t="s">
        <v>259</v>
      </c>
      <c r="P43" s="2" t="s">
        <v>316</v>
      </c>
      <c r="Q43" s="51"/>
    </row>
    <row r="44" spans="1:17" s="49" customFormat="1" ht="39.6" x14ac:dyDescent="0.25">
      <c r="A44" s="52" t="s">
        <v>147</v>
      </c>
      <c r="B44" s="17">
        <v>368</v>
      </c>
      <c r="C44" s="17"/>
      <c r="D44" s="17">
        <v>368</v>
      </c>
      <c r="E44" s="17"/>
      <c r="F44" s="17"/>
      <c r="G44" s="17">
        <v>368</v>
      </c>
      <c r="H44" s="17"/>
      <c r="I44" s="17">
        <v>368</v>
      </c>
      <c r="J44" s="17"/>
      <c r="K44" s="17"/>
      <c r="L44" s="18" t="s">
        <v>0</v>
      </c>
      <c r="M44" s="31">
        <f t="shared" si="3"/>
        <v>0</v>
      </c>
      <c r="N44" s="3" t="s">
        <v>309</v>
      </c>
      <c r="O44" s="41" t="s">
        <v>259</v>
      </c>
      <c r="P44" s="2" t="s">
        <v>316</v>
      </c>
      <c r="Q44" s="51"/>
    </row>
    <row r="45" spans="1:17" s="49" customFormat="1" ht="39.6" x14ac:dyDescent="0.25">
      <c r="A45" s="52" t="s">
        <v>146</v>
      </c>
      <c r="B45" s="17">
        <v>590</v>
      </c>
      <c r="C45" s="58"/>
      <c r="D45" s="17">
        <v>590</v>
      </c>
      <c r="E45" s="17"/>
      <c r="F45" s="17"/>
      <c r="G45" s="17">
        <v>590</v>
      </c>
      <c r="H45" s="58"/>
      <c r="I45" s="17">
        <v>590</v>
      </c>
      <c r="J45" s="17"/>
      <c r="K45" s="17"/>
      <c r="L45" s="18" t="s">
        <v>0</v>
      </c>
      <c r="M45" s="31">
        <f t="shared" si="3"/>
        <v>0</v>
      </c>
      <c r="N45" s="3" t="s">
        <v>309</v>
      </c>
      <c r="O45" s="41" t="s">
        <v>259</v>
      </c>
      <c r="P45" s="2" t="s">
        <v>316</v>
      </c>
      <c r="Q45" s="51"/>
    </row>
    <row r="46" spans="1:17" s="49" customFormat="1" ht="39.6" x14ac:dyDescent="0.25">
      <c r="A46" s="52" t="s">
        <v>145</v>
      </c>
      <c r="B46" s="17">
        <v>884</v>
      </c>
      <c r="C46" s="58"/>
      <c r="D46" s="17">
        <v>884</v>
      </c>
      <c r="E46" s="17"/>
      <c r="F46" s="17"/>
      <c r="G46" s="17">
        <v>884</v>
      </c>
      <c r="H46" s="58"/>
      <c r="I46" s="17">
        <v>884</v>
      </c>
      <c r="J46" s="17"/>
      <c r="K46" s="17"/>
      <c r="L46" s="18" t="s">
        <v>0</v>
      </c>
      <c r="M46" s="31">
        <f t="shared" si="3"/>
        <v>0</v>
      </c>
      <c r="N46" s="3" t="s">
        <v>309</v>
      </c>
      <c r="O46" s="41" t="s">
        <v>259</v>
      </c>
      <c r="P46" s="2" t="s">
        <v>316</v>
      </c>
      <c r="Q46" s="51"/>
    </row>
    <row r="47" spans="1:17" s="49" customFormat="1" ht="39.6" x14ac:dyDescent="0.25">
      <c r="A47" s="52" t="s">
        <v>144</v>
      </c>
      <c r="B47" s="34">
        <v>189</v>
      </c>
      <c r="C47" s="58"/>
      <c r="D47" s="34">
        <v>189</v>
      </c>
      <c r="E47" s="34"/>
      <c r="F47" s="34"/>
      <c r="G47" s="34">
        <v>189</v>
      </c>
      <c r="H47" s="58"/>
      <c r="I47" s="34">
        <v>189</v>
      </c>
      <c r="J47" s="34"/>
      <c r="K47" s="34"/>
      <c r="L47" s="18" t="s">
        <v>0</v>
      </c>
      <c r="M47" s="31">
        <f t="shared" si="3"/>
        <v>0</v>
      </c>
      <c r="N47" s="3" t="s">
        <v>309</v>
      </c>
      <c r="O47" s="41" t="s">
        <v>259</v>
      </c>
      <c r="P47" s="2" t="s">
        <v>316</v>
      </c>
      <c r="Q47" s="51"/>
    </row>
    <row r="48" spans="1:17" s="49" customFormat="1" ht="39.6" x14ac:dyDescent="0.25">
      <c r="A48" s="52" t="s">
        <v>143</v>
      </c>
      <c r="B48" s="34">
        <v>302</v>
      </c>
      <c r="C48" s="58"/>
      <c r="D48" s="34">
        <v>302</v>
      </c>
      <c r="E48" s="34"/>
      <c r="F48" s="34"/>
      <c r="G48" s="34">
        <v>302</v>
      </c>
      <c r="H48" s="58"/>
      <c r="I48" s="34">
        <v>302</v>
      </c>
      <c r="J48" s="34"/>
      <c r="K48" s="34"/>
      <c r="L48" s="18" t="s">
        <v>0</v>
      </c>
      <c r="M48" s="31">
        <f t="shared" si="3"/>
        <v>0</v>
      </c>
      <c r="N48" s="3" t="s">
        <v>309</v>
      </c>
      <c r="O48" s="41" t="s">
        <v>259</v>
      </c>
      <c r="P48" s="2" t="s">
        <v>316</v>
      </c>
      <c r="Q48" s="51"/>
    </row>
    <row r="49" spans="1:17" s="49" customFormat="1" ht="39.6" x14ac:dyDescent="0.25">
      <c r="A49" s="52" t="s">
        <v>142</v>
      </c>
      <c r="B49" s="34">
        <v>453</v>
      </c>
      <c r="C49" s="58"/>
      <c r="D49" s="34">
        <v>453</v>
      </c>
      <c r="E49" s="34"/>
      <c r="F49" s="34"/>
      <c r="G49" s="34">
        <v>453</v>
      </c>
      <c r="H49" s="58"/>
      <c r="I49" s="34">
        <v>453</v>
      </c>
      <c r="J49" s="34"/>
      <c r="K49" s="34"/>
      <c r="L49" s="18" t="s">
        <v>0</v>
      </c>
      <c r="M49" s="31">
        <f t="shared" si="3"/>
        <v>0</v>
      </c>
      <c r="N49" s="3" t="s">
        <v>309</v>
      </c>
      <c r="O49" s="41" t="s">
        <v>259</v>
      </c>
      <c r="P49" s="2" t="s">
        <v>316</v>
      </c>
      <c r="Q49" s="51"/>
    </row>
    <row r="50" spans="1:17" s="49" customFormat="1" ht="39.6" x14ac:dyDescent="0.25">
      <c r="A50" s="52" t="s">
        <v>141</v>
      </c>
      <c r="B50" s="34">
        <v>50</v>
      </c>
      <c r="C50" s="58"/>
      <c r="D50" s="34">
        <v>50</v>
      </c>
      <c r="E50" s="34"/>
      <c r="F50" s="34"/>
      <c r="G50" s="34">
        <v>50</v>
      </c>
      <c r="H50" s="58"/>
      <c r="I50" s="34">
        <v>50</v>
      </c>
      <c r="J50" s="34"/>
      <c r="K50" s="34"/>
      <c r="L50" s="18" t="s">
        <v>0</v>
      </c>
      <c r="M50" s="31">
        <f t="shared" si="3"/>
        <v>0</v>
      </c>
      <c r="N50" s="3" t="s">
        <v>309</v>
      </c>
      <c r="O50" s="41" t="s">
        <v>259</v>
      </c>
      <c r="P50" s="2" t="s">
        <v>316</v>
      </c>
      <c r="Q50" s="51"/>
    </row>
    <row r="51" spans="1:17" s="49" customFormat="1" ht="39.6" x14ac:dyDescent="0.25">
      <c r="A51" s="54" t="s">
        <v>140</v>
      </c>
      <c r="B51" s="59"/>
      <c r="C51" s="59"/>
      <c r="D51" s="59"/>
      <c r="E51" s="59"/>
      <c r="F51" s="59"/>
      <c r="G51" s="59"/>
      <c r="H51" s="59"/>
      <c r="I51" s="59"/>
      <c r="J51" s="59"/>
      <c r="K51" s="59"/>
      <c r="L51" s="18" t="s">
        <v>0</v>
      </c>
      <c r="M51" s="31"/>
      <c r="N51" s="3" t="s">
        <v>292</v>
      </c>
      <c r="O51" s="48"/>
      <c r="P51" s="4"/>
      <c r="Q51" s="51"/>
    </row>
    <row r="52" spans="1:17" s="49" customFormat="1" x14ac:dyDescent="0.25">
      <c r="A52" s="60" t="s">
        <v>199</v>
      </c>
      <c r="B52" s="34"/>
      <c r="C52" s="34"/>
      <c r="D52" s="34"/>
      <c r="E52" s="34"/>
      <c r="F52" s="34"/>
      <c r="G52" s="34"/>
      <c r="H52" s="34"/>
      <c r="I52" s="34"/>
      <c r="J52" s="34"/>
      <c r="K52" s="34"/>
      <c r="L52" s="18" t="s">
        <v>0</v>
      </c>
      <c r="M52" s="31"/>
      <c r="N52" s="3"/>
      <c r="O52" s="48"/>
      <c r="P52" s="4"/>
      <c r="Q52" s="51"/>
    </row>
    <row r="53" spans="1:17" s="49" customFormat="1" ht="39.6" x14ac:dyDescent="0.25">
      <c r="A53" s="52" t="s">
        <v>139</v>
      </c>
      <c r="B53" s="34">
        <v>162</v>
      </c>
      <c r="C53" s="58"/>
      <c r="D53" s="34">
        <v>162</v>
      </c>
      <c r="E53" s="34"/>
      <c r="F53" s="34"/>
      <c r="G53" s="34">
        <v>162</v>
      </c>
      <c r="H53" s="58"/>
      <c r="I53" s="34">
        <v>162</v>
      </c>
      <c r="J53" s="34"/>
      <c r="K53" s="34"/>
      <c r="L53" s="18" t="s">
        <v>0</v>
      </c>
      <c r="M53" s="31">
        <f>(I53-D53)/D53</f>
        <v>0</v>
      </c>
      <c r="N53" s="3" t="s">
        <v>309</v>
      </c>
      <c r="O53" s="41" t="s">
        <v>259</v>
      </c>
      <c r="P53" s="2" t="s">
        <v>316</v>
      </c>
      <c r="Q53" s="51"/>
    </row>
    <row r="54" spans="1:17" s="49" customFormat="1" ht="39.6" x14ac:dyDescent="0.25">
      <c r="A54" s="52" t="s">
        <v>138</v>
      </c>
      <c r="B54" s="34">
        <v>476</v>
      </c>
      <c r="C54" s="58"/>
      <c r="D54" s="34">
        <v>476</v>
      </c>
      <c r="E54" s="34"/>
      <c r="F54" s="34"/>
      <c r="G54" s="34">
        <v>476</v>
      </c>
      <c r="H54" s="58"/>
      <c r="I54" s="34">
        <v>476</v>
      </c>
      <c r="J54" s="34"/>
      <c r="K54" s="34"/>
      <c r="L54" s="18" t="s">
        <v>0</v>
      </c>
      <c r="M54" s="31">
        <f>(I54-D54)/D54</f>
        <v>0</v>
      </c>
      <c r="N54" s="3" t="s">
        <v>309</v>
      </c>
      <c r="O54" s="41" t="s">
        <v>259</v>
      </c>
      <c r="P54" s="2" t="s">
        <v>316</v>
      </c>
      <c r="Q54" s="51"/>
    </row>
    <row r="55" spans="1:17" s="49" customFormat="1" ht="39.6" x14ac:dyDescent="0.25">
      <c r="A55" s="52" t="s">
        <v>137</v>
      </c>
      <c r="B55" s="34">
        <v>75</v>
      </c>
      <c r="C55" s="58"/>
      <c r="D55" s="34">
        <v>75</v>
      </c>
      <c r="E55" s="34"/>
      <c r="F55" s="34"/>
      <c r="G55" s="34">
        <v>75</v>
      </c>
      <c r="H55" s="58"/>
      <c r="I55" s="34">
        <v>75</v>
      </c>
      <c r="J55" s="34"/>
      <c r="K55" s="34"/>
      <c r="L55" s="18" t="s">
        <v>0</v>
      </c>
      <c r="M55" s="31">
        <f>(I55-D55)/D55</f>
        <v>0</v>
      </c>
      <c r="N55" s="3" t="s">
        <v>309</v>
      </c>
      <c r="O55" s="41" t="s">
        <v>259</v>
      </c>
      <c r="P55" s="2" t="s">
        <v>316</v>
      </c>
      <c r="Q55" s="51"/>
    </row>
    <row r="56" spans="1:17" s="49" customFormat="1" ht="39.6" x14ac:dyDescent="0.25">
      <c r="A56" s="52" t="s">
        <v>136</v>
      </c>
      <c r="B56" s="34">
        <v>45</v>
      </c>
      <c r="C56" s="58"/>
      <c r="D56" s="34">
        <v>45</v>
      </c>
      <c r="E56" s="34"/>
      <c r="F56" s="34"/>
      <c r="G56" s="34">
        <v>45</v>
      </c>
      <c r="H56" s="58"/>
      <c r="I56" s="34">
        <v>45</v>
      </c>
      <c r="J56" s="34"/>
      <c r="K56" s="34"/>
      <c r="L56" s="18" t="s">
        <v>0</v>
      </c>
      <c r="M56" s="31">
        <f>(I56-D56)/D56</f>
        <v>0</v>
      </c>
      <c r="N56" s="3" t="s">
        <v>309</v>
      </c>
      <c r="O56" s="41" t="s">
        <v>259</v>
      </c>
      <c r="P56" s="2" t="s">
        <v>316</v>
      </c>
      <c r="Q56" s="51"/>
    </row>
    <row r="57" spans="1:17" s="49" customFormat="1" ht="39.6" x14ac:dyDescent="0.25">
      <c r="A57" s="60" t="s">
        <v>200</v>
      </c>
      <c r="B57" s="34"/>
      <c r="C57" s="58"/>
      <c r="D57" s="34"/>
      <c r="E57" s="34"/>
      <c r="F57" s="34"/>
      <c r="G57" s="34"/>
      <c r="H57" s="58"/>
      <c r="I57" s="34"/>
      <c r="J57" s="34"/>
      <c r="K57" s="34"/>
      <c r="L57" s="18" t="s">
        <v>0</v>
      </c>
      <c r="M57" s="31"/>
      <c r="N57" s="3" t="s">
        <v>292</v>
      </c>
      <c r="O57" s="48"/>
      <c r="P57" s="4"/>
      <c r="Q57" s="51"/>
    </row>
    <row r="58" spans="1:17" s="49" customFormat="1" ht="39.6" x14ac:dyDescent="0.25">
      <c r="A58" s="52" t="s">
        <v>135</v>
      </c>
      <c r="B58" s="34">
        <v>51</v>
      </c>
      <c r="C58" s="58"/>
      <c r="D58" s="34">
        <v>51</v>
      </c>
      <c r="E58" s="34"/>
      <c r="F58" s="34"/>
      <c r="G58" s="34">
        <v>51</v>
      </c>
      <c r="H58" s="58"/>
      <c r="I58" s="34">
        <v>51</v>
      </c>
      <c r="J58" s="34"/>
      <c r="K58" s="34"/>
      <c r="L58" s="18" t="s">
        <v>0</v>
      </c>
      <c r="M58" s="31">
        <f>(I58-D58)/D58</f>
        <v>0</v>
      </c>
      <c r="N58" s="3" t="s">
        <v>309</v>
      </c>
      <c r="O58" s="41" t="s">
        <v>259</v>
      </c>
      <c r="P58" s="2" t="s">
        <v>316</v>
      </c>
      <c r="Q58" s="51"/>
    </row>
    <row r="59" spans="1:17" s="49" customFormat="1" ht="39.6" x14ac:dyDescent="0.25">
      <c r="A59" s="52" t="s">
        <v>134</v>
      </c>
      <c r="B59" s="34">
        <v>51</v>
      </c>
      <c r="C59" s="58"/>
      <c r="D59" s="34">
        <v>51</v>
      </c>
      <c r="E59" s="34"/>
      <c r="F59" s="34"/>
      <c r="G59" s="34">
        <v>51</v>
      </c>
      <c r="H59" s="58"/>
      <c r="I59" s="34">
        <v>51</v>
      </c>
      <c r="J59" s="34"/>
      <c r="K59" s="34"/>
      <c r="L59" s="18" t="s">
        <v>0</v>
      </c>
      <c r="M59" s="31">
        <f>(I59-D59)/D59</f>
        <v>0</v>
      </c>
      <c r="N59" s="3" t="s">
        <v>309</v>
      </c>
      <c r="O59" s="41" t="s">
        <v>259</v>
      </c>
      <c r="P59" s="2" t="s">
        <v>316</v>
      </c>
      <c r="Q59" s="51"/>
    </row>
    <row r="60" spans="1:17" s="49" customFormat="1" ht="39.6" x14ac:dyDescent="0.25">
      <c r="A60" s="60" t="s">
        <v>201</v>
      </c>
      <c r="B60" s="17"/>
      <c r="C60" s="58"/>
      <c r="D60" s="17"/>
      <c r="E60" s="17"/>
      <c r="F60" s="17"/>
      <c r="G60" s="17"/>
      <c r="H60" s="58"/>
      <c r="I60" s="17"/>
      <c r="J60" s="17"/>
      <c r="K60" s="17"/>
      <c r="L60" s="18" t="s">
        <v>0</v>
      </c>
      <c r="M60" s="31"/>
      <c r="N60" s="3" t="s">
        <v>292</v>
      </c>
      <c r="O60" s="48"/>
      <c r="P60" s="4"/>
      <c r="Q60" s="51"/>
    </row>
    <row r="61" spans="1:17" s="49" customFormat="1" ht="39.6" x14ac:dyDescent="0.25">
      <c r="A61" s="52" t="s">
        <v>133</v>
      </c>
      <c r="B61" s="57">
        <v>1005</v>
      </c>
      <c r="C61" s="58"/>
      <c r="D61" s="57">
        <v>1005</v>
      </c>
      <c r="E61" s="57"/>
      <c r="F61" s="57"/>
      <c r="G61" s="57">
        <v>1005</v>
      </c>
      <c r="H61" s="58"/>
      <c r="I61" s="57">
        <v>1005</v>
      </c>
      <c r="J61" s="57"/>
      <c r="K61" s="57"/>
      <c r="L61" s="18" t="s">
        <v>0</v>
      </c>
      <c r="M61" s="31">
        <f>(I61-D61)/D61</f>
        <v>0</v>
      </c>
      <c r="N61" s="3" t="s">
        <v>309</v>
      </c>
      <c r="O61" s="41" t="s">
        <v>259</v>
      </c>
      <c r="P61" s="2" t="s">
        <v>316</v>
      </c>
      <c r="Q61" s="51"/>
    </row>
    <row r="62" spans="1:17" s="49" customFormat="1" ht="39.6" x14ac:dyDescent="0.25">
      <c r="A62" s="52" t="s">
        <v>132</v>
      </c>
      <c r="B62" s="57">
        <v>1579</v>
      </c>
      <c r="C62" s="58"/>
      <c r="D62" s="57">
        <v>1579</v>
      </c>
      <c r="E62" s="57"/>
      <c r="F62" s="57"/>
      <c r="G62" s="57">
        <v>1579</v>
      </c>
      <c r="H62" s="58"/>
      <c r="I62" s="57">
        <v>1579</v>
      </c>
      <c r="J62" s="57"/>
      <c r="K62" s="57"/>
      <c r="L62" s="18" t="s">
        <v>0</v>
      </c>
      <c r="M62" s="31">
        <f>(I62-D62)/D62</f>
        <v>0</v>
      </c>
      <c r="N62" s="3" t="s">
        <v>309</v>
      </c>
      <c r="O62" s="41" t="s">
        <v>259</v>
      </c>
      <c r="P62" s="2" t="s">
        <v>316</v>
      </c>
      <c r="Q62" s="51"/>
    </row>
    <row r="63" spans="1:17" s="49" customFormat="1" ht="39.6" x14ac:dyDescent="0.25">
      <c r="A63" s="52" t="s">
        <v>131</v>
      </c>
      <c r="B63" s="34">
        <v>98</v>
      </c>
      <c r="C63" s="58"/>
      <c r="D63" s="34">
        <v>98</v>
      </c>
      <c r="E63" s="34"/>
      <c r="F63" s="34"/>
      <c r="G63" s="34">
        <v>98</v>
      </c>
      <c r="H63" s="58"/>
      <c r="I63" s="34">
        <v>98</v>
      </c>
      <c r="J63" s="34"/>
      <c r="K63" s="34"/>
      <c r="L63" s="18" t="s">
        <v>0</v>
      </c>
      <c r="M63" s="31">
        <f>(I63-D63)/D63</f>
        <v>0</v>
      </c>
      <c r="N63" s="3" t="s">
        <v>309</v>
      </c>
      <c r="O63" s="41" t="s">
        <v>259</v>
      </c>
      <c r="P63" s="2" t="s">
        <v>316</v>
      </c>
      <c r="Q63" s="51"/>
    </row>
    <row r="64" spans="1:17" s="49" customFormat="1" ht="26.4" x14ac:dyDescent="0.25">
      <c r="A64" s="60" t="s">
        <v>202</v>
      </c>
      <c r="B64" s="34"/>
      <c r="C64" s="58"/>
      <c r="D64" s="34"/>
      <c r="E64" s="34"/>
      <c r="F64" s="34"/>
      <c r="G64" s="34"/>
      <c r="H64" s="58"/>
      <c r="I64" s="34"/>
      <c r="J64" s="34"/>
      <c r="K64" s="34"/>
      <c r="L64" s="18" t="s">
        <v>0</v>
      </c>
      <c r="M64" s="31"/>
      <c r="N64" s="3"/>
      <c r="O64" s="48"/>
      <c r="P64" s="4"/>
      <c r="Q64" s="51"/>
    </row>
    <row r="65" spans="1:17" s="49" customFormat="1" ht="39.6" x14ac:dyDescent="0.25">
      <c r="A65" s="52" t="s">
        <v>16</v>
      </c>
      <c r="B65" s="57">
        <v>3218</v>
      </c>
      <c r="C65" s="58"/>
      <c r="D65" s="57">
        <v>3218</v>
      </c>
      <c r="E65" s="57"/>
      <c r="F65" s="57"/>
      <c r="G65" s="57">
        <v>3218</v>
      </c>
      <c r="H65" s="58"/>
      <c r="I65" s="57">
        <v>3218</v>
      </c>
      <c r="J65" s="57"/>
      <c r="K65" s="57"/>
      <c r="L65" s="18" t="s">
        <v>0</v>
      </c>
      <c r="M65" s="31">
        <f t="shared" ref="M65:M73" si="4">(I65-D65)/D65</f>
        <v>0</v>
      </c>
      <c r="N65" s="3" t="s">
        <v>309</v>
      </c>
      <c r="O65" s="41" t="s">
        <v>259</v>
      </c>
      <c r="P65" s="2" t="s">
        <v>316</v>
      </c>
      <c r="Q65" s="51"/>
    </row>
    <row r="66" spans="1:17" s="49" customFormat="1" ht="39.6" x14ac:dyDescent="0.25">
      <c r="A66" s="52" t="s">
        <v>130</v>
      </c>
      <c r="B66" s="57">
        <v>1137</v>
      </c>
      <c r="C66" s="58"/>
      <c r="D66" s="57">
        <v>1137</v>
      </c>
      <c r="E66" s="57"/>
      <c r="F66" s="57"/>
      <c r="G66" s="57">
        <v>1137</v>
      </c>
      <c r="H66" s="58"/>
      <c r="I66" s="57">
        <v>1137</v>
      </c>
      <c r="J66" s="57"/>
      <c r="K66" s="57"/>
      <c r="L66" s="18" t="s">
        <v>0</v>
      </c>
      <c r="M66" s="31">
        <f t="shared" si="4"/>
        <v>0</v>
      </c>
      <c r="N66" s="3" t="s">
        <v>309</v>
      </c>
      <c r="O66" s="41" t="s">
        <v>259</v>
      </c>
      <c r="P66" s="2" t="s">
        <v>316</v>
      </c>
      <c r="Q66" s="51"/>
    </row>
    <row r="67" spans="1:17" s="49" customFormat="1" ht="39.6" x14ac:dyDescent="0.25">
      <c r="A67" s="52" t="s">
        <v>129</v>
      </c>
      <c r="B67" s="53">
        <v>1384</v>
      </c>
      <c r="C67" s="58"/>
      <c r="D67" s="53">
        <v>1384</v>
      </c>
      <c r="E67" s="53"/>
      <c r="F67" s="53"/>
      <c r="G67" s="53">
        <v>1384</v>
      </c>
      <c r="H67" s="58"/>
      <c r="I67" s="53">
        <v>1384</v>
      </c>
      <c r="J67" s="53"/>
      <c r="K67" s="53"/>
      <c r="L67" s="18" t="s">
        <v>0</v>
      </c>
      <c r="M67" s="31">
        <f t="shared" si="4"/>
        <v>0</v>
      </c>
      <c r="N67" s="3" t="s">
        <v>309</v>
      </c>
      <c r="O67" s="41" t="s">
        <v>259</v>
      </c>
      <c r="P67" s="2" t="s">
        <v>316</v>
      </c>
      <c r="Q67" s="51"/>
    </row>
    <row r="68" spans="1:17" s="49" customFormat="1" ht="39.6" x14ac:dyDescent="0.25">
      <c r="A68" s="52" t="s">
        <v>128</v>
      </c>
      <c r="B68" s="53">
        <v>1541</v>
      </c>
      <c r="C68" s="58"/>
      <c r="D68" s="53">
        <v>1541</v>
      </c>
      <c r="E68" s="53"/>
      <c r="F68" s="53"/>
      <c r="G68" s="53">
        <v>1541</v>
      </c>
      <c r="H68" s="58"/>
      <c r="I68" s="53">
        <v>1541</v>
      </c>
      <c r="J68" s="53"/>
      <c r="K68" s="53"/>
      <c r="L68" s="18" t="s">
        <v>0</v>
      </c>
      <c r="M68" s="31">
        <f t="shared" si="4"/>
        <v>0</v>
      </c>
      <c r="N68" s="3" t="s">
        <v>309</v>
      </c>
      <c r="O68" s="41" t="s">
        <v>259</v>
      </c>
      <c r="P68" s="2" t="s">
        <v>316</v>
      </c>
      <c r="Q68" s="51"/>
    </row>
    <row r="69" spans="1:17" s="49" customFormat="1" ht="39.6" x14ac:dyDescent="0.25">
      <c r="A69" s="52" t="s">
        <v>127</v>
      </c>
      <c r="B69" s="53">
        <v>2233</v>
      </c>
      <c r="C69" s="58"/>
      <c r="D69" s="53">
        <v>2233</v>
      </c>
      <c r="E69" s="53"/>
      <c r="F69" s="53"/>
      <c r="G69" s="53">
        <v>2233</v>
      </c>
      <c r="H69" s="58"/>
      <c r="I69" s="53">
        <v>2233</v>
      </c>
      <c r="J69" s="53"/>
      <c r="K69" s="53"/>
      <c r="L69" s="18" t="s">
        <v>0</v>
      </c>
      <c r="M69" s="31">
        <f t="shared" si="4"/>
        <v>0</v>
      </c>
      <c r="N69" s="3" t="s">
        <v>309</v>
      </c>
      <c r="O69" s="41" t="s">
        <v>259</v>
      </c>
      <c r="P69" s="2" t="s">
        <v>316</v>
      </c>
      <c r="Q69" s="51"/>
    </row>
    <row r="70" spans="1:17" s="49" customFormat="1" ht="39.6" x14ac:dyDescent="0.25">
      <c r="A70" s="1" t="s">
        <v>126</v>
      </c>
      <c r="B70" s="53">
        <v>1309</v>
      </c>
      <c r="C70" s="58"/>
      <c r="D70" s="53">
        <v>1309</v>
      </c>
      <c r="E70" s="53"/>
      <c r="F70" s="53"/>
      <c r="G70" s="53">
        <v>1309</v>
      </c>
      <c r="H70" s="58"/>
      <c r="I70" s="53">
        <v>1309</v>
      </c>
      <c r="J70" s="53"/>
      <c r="K70" s="53"/>
      <c r="L70" s="18" t="s">
        <v>0</v>
      </c>
      <c r="M70" s="31">
        <f t="shared" si="4"/>
        <v>0</v>
      </c>
      <c r="N70" s="3" t="s">
        <v>309</v>
      </c>
      <c r="O70" s="41" t="s">
        <v>259</v>
      </c>
      <c r="P70" s="2" t="s">
        <v>316</v>
      </c>
      <c r="Q70" s="51"/>
    </row>
    <row r="71" spans="1:17" s="49" customFormat="1" ht="39.6" x14ac:dyDescent="0.25">
      <c r="A71" s="1" t="s">
        <v>45</v>
      </c>
      <c r="B71" s="17">
        <v>225</v>
      </c>
      <c r="C71" s="58"/>
      <c r="D71" s="17">
        <v>225</v>
      </c>
      <c r="E71" s="17"/>
      <c r="F71" s="17"/>
      <c r="G71" s="17">
        <v>225</v>
      </c>
      <c r="H71" s="58"/>
      <c r="I71" s="17">
        <v>225</v>
      </c>
      <c r="J71" s="17"/>
      <c r="K71" s="17"/>
      <c r="L71" s="18" t="s">
        <v>0</v>
      </c>
      <c r="M71" s="31">
        <f t="shared" si="4"/>
        <v>0</v>
      </c>
      <c r="N71" s="3" t="s">
        <v>309</v>
      </c>
      <c r="O71" s="41" t="s">
        <v>259</v>
      </c>
      <c r="P71" s="2" t="s">
        <v>316</v>
      </c>
      <c r="Q71" s="51"/>
    </row>
    <row r="72" spans="1:17" s="49" customFormat="1" ht="39.6" x14ac:dyDescent="0.25">
      <c r="A72" s="1" t="s">
        <v>125</v>
      </c>
      <c r="B72" s="17">
        <v>668</v>
      </c>
      <c r="C72" s="58"/>
      <c r="D72" s="17">
        <v>668</v>
      </c>
      <c r="E72" s="17"/>
      <c r="F72" s="17"/>
      <c r="G72" s="17">
        <v>668</v>
      </c>
      <c r="H72" s="58"/>
      <c r="I72" s="17">
        <v>668</v>
      </c>
      <c r="J72" s="17"/>
      <c r="K72" s="17"/>
      <c r="L72" s="18" t="s">
        <v>0</v>
      </c>
      <c r="M72" s="31">
        <f t="shared" si="4"/>
        <v>0</v>
      </c>
      <c r="N72" s="3" t="s">
        <v>309</v>
      </c>
      <c r="O72" s="41" t="s">
        <v>259</v>
      </c>
      <c r="P72" s="2" t="s">
        <v>316</v>
      </c>
      <c r="Q72" s="51"/>
    </row>
    <row r="73" spans="1:17" s="49" customFormat="1" ht="39.6" x14ac:dyDescent="0.25">
      <c r="A73" s="1" t="s">
        <v>124</v>
      </c>
      <c r="B73" s="17">
        <v>668</v>
      </c>
      <c r="C73" s="58"/>
      <c r="D73" s="17">
        <v>668</v>
      </c>
      <c r="E73" s="17"/>
      <c r="F73" s="17"/>
      <c r="G73" s="17">
        <v>668</v>
      </c>
      <c r="H73" s="58"/>
      <c r="I73" s="17">
        <v>668</v>
      </c>
      <c r="J73" s="17"/>
      <c r="K73" s="17"/>
      <c r="L73" s="18" t="s">
        <v>0</v>
      </c>
      <c r="M73" s="31">
        <f t="shared" si="4"/>
        <v>0</v>
      </c>
      <c r="N73" s="3" t="s">
        <v>309</v>
      </c>
      <c r="O73" s="41" t="s">
        <v>259</v>
      </c>
      <c r="P73" s="2" t="s">
        <v>316</v>
      </c>
      <c r="Q73" s="51"/>
    </row>
    <row r="74" spans="1:17" s="49" customFormat="1" x14ac:dyDescent="0.25">
      <c r="A74" s="1"/>
      <c r="B74" s="17"/>
      <c r="C74" s="17"/>
      <c r="D74" s="17"/>
      <c r="E74" s="17"/>
      <c r="F74" s="17"/>
      <c r="G74" s="17"/>
      <c r="H74" s="17"/>
      <c r="I74" s="17"/>
      <c r="J74" s="17"/>
      <c r="K74" s="17"/>
      <c r="L74" s="18"/>
      <c r="M74" s="31"/>
      <c r="N74" s="3"/>
      <c r="O74" s="48"/>
      <c r="P74" s="4"/>
      <c r="Q74" s="51"/>
    </row>
    <row r="75" spans="1:17" s="49" customFormat="1" ht="26.4" x14ac:dyDescent="0.25">
      <c r="A75" s="28" t="s">
        <v>274</v>
      </c>
      <c r="B75" s="59"/>
      <c r="C75" s="59"/>
      <c r="D75" s="59"/>
      <c r="E75" s="59"/>
      <c r="F75" s="59"/>
      <c r="G75" s="59"/>
      <c r="H75" s="59"/>
      <c r="I75" s="59"/>
      <c r="J75" s="59"/>
      <c r="K75" s="59"/>
      <c r="L75" s="18"/>
      <c r="M75" s="31"/>
      <c r="N75" s="3"/>
      <c r="O75" s="48"/>
      <c r="P75" s="2"/>
      <c r="Q75" s="21"/>
    </row>
    <row r="76" spans="1:17" s="49" customFormat="1" x14ac:dyDescent="0.25">
      <c r="A76" s="1" t="s">
        <v>123</v>
      </c>
      <c r="B76" s="17"/>
      <c r="C76" s="17"/>
      <c r="D76" s="17"/>
      <c r="E76" s="17"/>
      <c r="F76" s="17"/>
      <c r="G76" s="17"/>
      <c r="H76" s="17"/>
      <c r="I76" s="17"/>
      <c r="J76" s="17"/>
      <c r="K76" s="17"/>
      <c r="L76" s="18" t="s">
        <v>0</v>
      </c>
      <c r="M76" s="31"/>
      <c r="N76" s="3"/>
      <c r="O76" s="48"/>
      <c r="P76" s="4"/>
      <c r="Q76" s="51"/>
    </row>
    <row r="77" spans="1:17" s="49" customFormat="1" ht="26.4" x14ac:dyDescent="0.25">
      <c r="A77" s="1" t="s">
        <v>122</v>
      </c>
      <c r="B77" s="17">
        <v>100</v>
      </c>
      <c r="C77" s="58"/>
      <c r="D77" s="17">
        <v>100</v>
      </c>
      <c r="E77" s="17"/>
      <c r="F77" s="17"/>
      <c r="G77" s="17">
        <v>100</v>
      </c>
      <c r="H77" s="58"/>
      <c r="I77" s="17">
        <v>100</v>
      </c>
      <c r="J77" s="17"/>
      <c r="K77" s="17"/>
      <c r="L77" s="18" t="s">
        <v>0</v>
      </c>
      <c r="M77" s="31">
        <f>(I77-D77)/D77</f>
        <v>0</v>
      </c>
      <c r="N77" s="3" t="s">
        <v>307</v>
      </c>
      <c r="O77" s="41" t="s">
        <v>303</v>
      </c>
      <c r="P77" s="2" t="s">
        <v>317</v>
      </c>
      <c r="Q77" s="51"/>
    </row>
    <row r="78" spans="1:17" s="49" customFormat="1" ht="26.4" x14ac:dyDescent="0.25">
      <c r="A78" s="1" t="s">
        <v>121</v>
      </c>
      <c r="B78" s="17">
        <v>190</v>
      </c>
      <c r="C78" s="58"/>
      <c r="D78" s="17">
        <v>190</v>
      </c>
      <c r="E78" s="17"/>
      <c r="F78" s="17"/>
      <c r="G78" s="17">
        <v>190</v>
      </c>
      <c r="H78" s="58"/>
      <c r="I78" s="17">
        <v>190</v>
      </c>
      <c r="J78" s="17"/>
      <c r="K78" s="17"/>
      <c r="L78" s="18" t="s">
        <v>0</v>
      </c>
      <c r="M78" s="31">
        <f>(I78-D78)/D78</f>
        <v>0</v>
      </c>
      <c r="N78" s="3" t="s">
        <v>307</v>
      </c>
      <c r="O78" s="41" t="s">
        <v>303</v>
      </c>
      <c r="P78" s="2" t="s">
        <v>317</v>
      </c>
      <c r="Q78" s="51"/>
    </row>
    <row r="79" spans="1:17" s="49" customFormat="1" ht="26.4" x14ac:dyDescent="0.25">
      <c r="A79" s="1" t="s">
        <v>120</v>
      </c>
      <c r="B79" s="17">
        <v>315</v>
      </c>
      <c r="C79" s="58"/>
      <c r="D79" s="17">
        <v>315</v>
      </c>
      <c r="E79" s="17"/>
      <c r="F79" s="17"/>
      <c r="G79" s="17">
        <v>315</v>
      </c>
      <c r="H79" s="58"/>
      <c r="I79" s="17">
        <v>315</v>
      </c>
      <c r="J79" s="17"/>
      <c r="K79" s="17"/>
      <c r="L79" s="18" t="s">
        <v>0</v>
      </c>
      <c r="M79" s="31">
        <f>(I79-D79)/D79</f>
        <v>0</v>
      </c>
      <c r="N79" s="3" t="s">
        <v>307</v>
      </c>
      <c r="O79" s="41" t="s">
        <v>303</v>
      </c>
      <c r="P79" s="2" t="s">
        <v>317</v>
      </c>
      <c r="Q79" s="51"/>
    </row>
    <row r="80" spans="1:17" s="49" customFormat="1" ht="26.4" x14ac:dyDescent="0.25">
      <c r="A80" s="1" t="s">
        <v>119</v>
      </c>
      <c r="B80" s="17">
        <v>450</v>
      </c>
      <c r="C80" s="58"/>
      <c r="D80" s="17">
        <v>450</v>
      </c>
      <c r="E80" s="17"/>
      <c r="F80" s="17"/>
      <c r="G80" s="17">
        <v>450</v>
      </c>
      <c r="H80" s="58"/>
      <c r="I80" s="17">
        <v>450</v>
      </c>
      <c r="J80" s="17"/>
      <c r="K80" s="17"/>
      <c r="L80" s="18" t="s">
        <v>0</v>
      </c>
      <c r="M80" s="31">
        <f>(I80-D80)/D80</f>
        <v>0</v>
      </c>
      <c r="N80" s="3" t="s">
        <v>307</v>
      </c>
      <c r="O80" s="41" t="s">
        <v>303</v>
      </c>
      <c r="P80" s="2" t="s">
        <v>317</v>
      </c>
      <c r="Q80" s="51"/>
    </row>
    <row r="81" spans="1:17" s="49" customFormat="1" ht="26.4" x14ac:dyDescent="0.25">
      <c r="A81" s="1" t="s">
        <v>118</v>
      </c>
      <c r="B81" s="17">
        <v>635</v>
      </c>
      <c r="C81" s="58"/>
      <c r="D81" s="17">
        <v>635</v>
      </c>
      <c r="E81" s="17"/>
      <c r="F81" s="17"/>
      <c r="G81" s="17">
        <v>635</v>
      </c>
      <c r="H81" s="58"/>
      <c r="I81" s="17">
        <v>635</v>
      </c>
      <c r="J81" s="17"/>
      <c r="K81" s="17"/>
      <c r="L81" s="18" t="s">
        <v>0</v>
      </c>
      <c r="M81" s="31">
        <f>(I81-D81)/D81</f>
        <v>0</v>
      </c>
      <c r="N81" s="3" t="s">
        <v>307</v>
      </c>
      <c r="O81" s="41" t="s">
        <v>303</v>
      </c>
      <c r="P81" s="2" t="s">
        <v>317</v>
      </c>
      <c r="Q81" s="51"/>
    </row>
    <row r="82" spans="1:17" s="49" customFormat="1" x14ac:dyDescent="0.25">
      <c r="A82" s="43"/>
      <c r="B82" s="34"/>
      <c r="C82" s="34"/>
      <c r="D82" s="34"/>
      <c r="E82" s="34"/>
      <c r="F82" s="34"/>
      <c r="G82" s="34"/>
      <c r="H82" s="34"/>
      <c r="I82" s="34"/>
      <c r="J82" s="34"/>
      <c r="K82" s="34"/>
      <c r="L82" s="18"/>
      <c r="M82" s="31"/>
      <c r="N82" s="3"/>
      <c r="O82" s="48"/>
      <c r="P82" s="4"/>
      <c r="Q82" s="51"/>
    </row>
    <row r="83" spans="1:17" s="49" customFormat="1" ht="26.4" x14ac:dyDescent="0.25">
      <c r="A83" s="28" t="s">
        <v>284</v>
      </c>
      <c r="B83" s="59"/>
      <c r="C83" s="59"/>
      <c r="D83" s="59"/>
      <c r="E83" s="59"/>
      <c r="F83" s="59"/>
      <c r="G83" s="59"/>
      <c r="H83" s="59"/>
      <c r="I83" s="59"/>
      <c r="J83" s="59"/>
      <c r="K83" s="59"/>
      <c r="L83" s="18" t="s">
        <v>0</v>
      </c>
      <c r="M83" s="31"/>
      <c r="N83" s="3"/>
      <c r="O83" s="48"/>
      <c r="P83" s="2"/>
      <c r="Q83" s="21"/>
    </row>
    <row r="84" spans="1:17" s="49" customFormat="1" ht="26.4" x14ac:dyDescent="0.25">
      <c r="A84" s="1" t="s">
        <v>114</v>
      </c>
      <c r="B84" s="17">
        <v>900</v>
      </c>
      <c r="C84" s="58"/>
      <c r="D84" s="17">
        <v>900</v>
      </c>
      <c r="E84" s="17"/>
      <c r="F84" s="17"/>
      <c r="G84" s="17">
        <v>900</v>
      </c>
      <c r="H84" s="58"/>
      <c r="I84" s="17">
        <v>900</v>
      </c>
      <c r="J84" s="17"/>
      <c r="K84" s="17"/>
      <c r="L84" s="18" t="s">
        <v>0</v>
      </c>
      <c r="M84" s="31">
        <v>0</v>
      </c>
      <c r="N84" s="3" t="s">
        <v>307</v>
      </c>
      <c r="O84" s="41" t="s">
        <v>303</v>
      </c>
      <c r="P84" s="2" t="s">
        <v>317</v>
      </c>
      <c r="Q84" s="51"/>
    </row>
    <row r="85" spans="1:17" s="49" customFormat="1" ht="26.4" x14ac:dyDescent="0.25">
      <c r="A85" s="1" t="s">
        <v>113</v>
      </c>
      <c r="B85" s="17">
        <v>1905</v>
      </c>
      <c r="C85" s="58"/>
      <c r="D85" s="17">
        <v>1905</v>
      </c>
      <c r="E85" s="17"/>
      <c r="F85" s="17"/>
      <c r="G85" s="17">
        <v>1905</v>
      </c>
      <c r="H85" s="58"/>
      <c r="I85" s="17">
        <v>1905</v>
      </c>
      <c r="J85" s="17"/>
      <c r="K85" s="17"/>
      <c r="L85" s="18" t="s">
        <v>0</v>
      </c>
      <c r="M85" s="31">
        <f>(I84-D84)/D84</f>
        <v>0</v>
      </c>
      <c r="N85" s="3" t="s">
        <v>307</v>
      </c>
      <c r="O85" s="41" t="s">
        <v>303</v>
      </c>
      <c r="P85" s="2" t="s">
        <v>317</v>
      </c>
      <c r="Q85" s="51"/>
    </row>
    <row r="86" spans="1:17" s="49" customFormat="1" x14ac:dyDescent="0.25">
      <c r="A86" s="61"/>
      <c r="B86" s="17"/>
      <c r="C86" s="58"/>
      <c r="D86" s="17"/>
      <c r="E86" s="17"/>
      <c r="F86" s="17"/>
      <c r="G86" s="17"/>
      <c r="H86" s="58"/>
      <c r="I86" s="17"/>
      <c r="J86" s="17"/>
      <c r="K86" s="17"/>
      <c r="L86" s="18"/>
      <c r="M86" s="31"/>
      <c r="N86" s="3"/>
      <c r="O86" s="48"/>
      <c r="P86" s="4"/>
      <c r="Q86" s="51"/>
    </row>
    <row r="87" spans="1:17" s="49" customFormat="1" x14ac:dyDescent="0.25">
      <c r="A87" s="28" t="s">
        <v>277</v>
      </c>
      <c r="B87" s="59"/>
      <c r="C87" s="59"/>
      <c r="D87" s="59"/>
      <c r="E87" s="59"/>
      <c r="F87" s="59"/>
      <c r="G87" s="59"/>
      <c r="H87" s="59"/>
      <c r="I87" s="59"/>
      <c r="J87" s="59"/>
      <c r="K87" s="59"/>
      <c r="L87" s="18"/>
      <c r="M87" s="31"/>
      <c r="N87" s="3"/>
      <c r="O87" s="48"/>
      <c r="P87" s="2"/>
      <c r="Q87" s="21"/>
    </row>
    <row r="88" spans="1:17" s="49" customFormat="1" ht="26.4" x14ac:dyDescent="0.25">
      <c r="A88" s="1" t="s">
        <v>117</v>
      </c>
      <c r="B88" s="17">
        <v>70</v>
      </c>
      <c r="C88" s="62"/>
      <c r="D88" s="17">
        <v>70</v>
      </c>
      <c r="E88" s="17"/>
      <c r="F88" s="17"/>
      <c r="G88" s="17">
        <v>70</v>
      </c>
      <c r="H88" s="62"/>
      <c r="I88" s="17">
        <v>70</v>
      </c>
      <c r="J88" s="17"/>
      <c r="K88" s="17"/>
      <c r="L88" s="18" t="s">
        <v>0</v>
      </c>
      <c r="M88" s="31">
        <f>(I88-D88)/D88</f>
        <v>0</v>
      </c>
      <c r="N88" s="3" t="s">
        <v>308</v>
      </c>
      <c r="O88" s="41" t="s">
        <v>303</v>
      </c>
      <c r="P88" s="2" t="s">
        <v>317</v>
      </c>
      <c r="Q88" s="51"/>
    </row>
    <row r="89" spans="1:17" s="49" customFormat="1" ht="26.4" x14ac:dyDescent="0.25">
      <c r="A89" s="1" t="s">
        <v>116</v>
      </c>
      <c r="B89" s="17">
        <v>180</v>
      </c>
      <c r="C89" s="62"/>
      <c r="D89" s="17">
        <v>180</v>
      </c>
      <c r="E89" s="17"/>
      <c r="F89" s="17"/>
      <c r="G89" s="17">
        <v>180</v>
      </c>
      <c r="H89" s="62"/>
      <c r="I89" s="17">
        <v>180</v>
      </c>
      <c r="J89" s="17"/>
      <c r="K89" s="17"/>
      <c r="L89" s="18" t="s">
        <v>0</v>
      </c>
      <c r="M89" s="31">
        <f>(I89-D89)/D89</f>
        <v>0</v>
      </c>
      <c r="N89" s="3" t="s">
        <v>308</v>
      </c>
      <c r="O89" s="41" t="s">
        <v>303</v>
      </c>
      <c r="P89" s="2" t="s">
        <v>317</v>
      </c>
      <c r="Q89" s="51"/>
    </row>
    <row r="90" spans="1:17" s="49" customFormat="1" ht="26.4" x14ac:dyDescent="0.25">
      <c r="A90" s="1" t="s">
        <v>115</v>
      </c>
      <c r="B90" s="17">
        <v>295</v>
      </c>
      <c r="C90" s="62"/>
      <c r="D90" s="17">
        <v>295</v>
      </c>
      <c r="E90" s="17"/>
      <c r="F90" s="17"/>
      <c r="G90" s="17">
        <v>295</v>
      </c>
      <c r="H90" s="62"/>
      <c r="I90" s="17">
        <v>295</v>
      </c>
      <c r="J90" s="17"/>
      <c r="K90" s="17"/>
      <c r="L90" s="18" t="s">
        <v>0</v>
      </c>
      <c r="M90" s="31">
        <f>(I90-D90)/D90</f>
        <v>0</v>
      </c>
      <c r="N90" s="3" t="s">
        <v>308</v>
      </c>
      <c r="O90" s="41" t="s">
        <v>303</v>
      </c>
      <c r="P90" s="2" t="s">
        <v>317</v>
      </c>
      <c r="Q90" s="51"/>
    </row>
    <row r="91" spans="1:17" s="49" customFormat="1" ht="26.4" x14ac:dyDescent="0.25">
      <c r="A91" s="1" t="s">
        <v>114</v>
      </c>
      <c r="B91" s="17">
        <v>320</v>
      </c>
      <c r="C91" s="62"/>
      <c r="D91" s="17">
        <v>320</v>
      </c>
      <c r="E91" s="17"/>
      <c r="F91" s="17"/>
      <c r="G91" s="17">
        <v>320</v>
      </c>
      <c r="H91" s="62"/>
      <c r="I91" s="17">
        <v>320</v>
      </c>
      <c r="J91" s="17"/>
      <c r="K91" s="17"/>
      <c r="L91" s="18" t="s">
        <v>0</v>
      </c>
      <c r="M91" s="31">
        <f>(I91-D91)/D91</f>
        <v>0</v>
      </c>
      <c r="N91" s="3" t="s">
        <v>308</v>
      </c>
      <c r="O91" s="41" t="s">
        <v>303</v>
      </c>
      <c r="P91" s="2" t="s">
        <v>317</v>
      </c>
      <c r="Q91" s="51"/>
    </row>
    <row r="92" spans="1:17" s="49" customFormat="1" ht="26.4" x14ac:dyDescent="0.25">
      <c r="A92" s="1" t="s">
        <v>113</v>
      </c>
      <c r="B92" s="53">
        <v>350</v>
      </c>
      <c r="C92" s="62"/>
      <c r="D92" s="53">
        <v>350</v>
      </c>
      <c r="E92" s="53"/>
      <c r="F92" s="53"/>
      <c r="G92" s="53">
        <v>350</v>
      </c>
      <c r="H92" s="62"/>
      <c r="I92" s="53">
        <v>350</v>
      </c>
      <c r="J92" s="53"/>
      <c r="K92" s="53"/>
      <c r="L92" s="18" t="s">
        <v>0</v>
      </c>
      <c r="M92" s="31">
        <f>(I92-D92)/D92</f>
        <v>0</v>
      </c>
      <c r="N92" s="3" t="s">
        <v>308</v>
      </c>
      <c r="O92" s="41" t="s">
        <v>303</v>
      </c>
      <c r="P92" s="2" t="s">
        <v>317</v>
      </c>
      <c r="Q92" s="51"/>
    </row>
    <row r="93" spans="1:17" s="49" customFormat="1" x14ac:dyDescent="0.25">
      <c r="A93" s="1"/>
      <c r="B93" s="53"/>
      <c r="C93" s="62"/>
      <c r="D93" s="53"/>
      <c r="E93" s="53"/>
      <c r="F93" s="53"/>
      <c r="G93" s="53"/>
      <c r="H93" s="62"/>
      <c r="I93" s="53"/>
      <c r="J93" s="53"/>
      <c r="K93" s="53"/>
      <c r="L93" s="18"/>
      <c r="M93" s="31"/>
      <c r="N93" s="3"/>
      <c r="O93" s="41"/>
      <c r="P93" s="4"/>
      <c r="Q93" s="51"/>
    </row>
    <row r="94" spans="1:17" s="49" customFormat="1" ht="26.4" x14ac:dyDescent="0.25">
      <c r="A94" s="28" t="s">
        <v>285</v>
      </c>
      <c r="B94" s="17"/>
      <c r="C94" s="17"/>
      <c r="D94" s="17"/>
      <c r="E94" s="17"/>
      <c r="F94" s="17"/>
      <c r="G94" s="17"/>
      <c r="H94" s="17"/>
      <c r="I94" s="17"/>
      <c r="J94" s="17"/>
      <c r="K94" s="17"/>
      <c r="L94" s="18" t="s">
        <v>0</v>
      </c>
      <c r="M94" s="31"/>
      <c r="N94" s="3"/>
      <c r="O94" s="48"/>
      <c r="P94" s="4"/>
      <c r="Q94" s="51"/>
    </row>
    <row r="95" spans="1:17" s="49" customFormat="1" ht="26.4" x14ac:dyDescent="0.25">
      <c r="A95" s="1" t="s">
        <v>114</v>
      </c>
      <c r="B95" s="17">
        <v>640</v>
      </c>
      <c r="C95" s="58"/>
      <c r="D95" s="17">
        <v>640</v>
      </c>
      <c r="E95" s="17"/>
      <c r="F95" s="17"/>
      <c r="G95" s="17">
        <v>640</v>
      </c>
      <c r="H95" s="58"/>
      <c r="I95" s="17">
        <v>640</v>
      </c>
      <c r="J95" s="17"/>
      <c r="K95" s="17"/>
      <c r="L95" s="18" t="s">
        <v>0</v>
      </c>
      <c r="M95" s="31">
        <v>0</v>
      </c>
      <c r="N95" s="3" t="s">
        <v>308</v>
      </c>
      <c r="O95" s="41" t="s">
        <v>303</v>
      </c>
      <c r="P95" s="2" t="s">
        <v>317</v>
      </c>
      <c r="Q95" s="51"/>
    </row>
    <row r="96" spans="1:17" s="49" customFormat="1" ht="26.4" x14ac:dyDescent="0.25">
      <c r="A96" s="1" t="s">
        <v>113</v>
      </c>
      <c r="B96" s="17">
        <v>1050</v>
      </c>
      <c r="C96" s="58"/>
      <c r="D96" s="17">
        <v>1050</v>
      </c>
      <c r="E96" s="17"/>
      <c r="F96" s="17"/>
      <c r="G96" s="17">
        <v>1050</v>
      </c>
      <c r="H96" s="58"/>
      <c r="I96" s="17">
        <v>1050</v>
      </c>
      <c r="J96" s="17"/>
      <c r="K96" s="17"/>
      <c r="L96" s="18" t="s">
        <v>0</v>
      </c>
      <c r="M96" s="31">
        <f>(I95-D95)/D95</f>
        <v>0</v>
      </c>
      <c r="N96" s="3" t="s">
        <v>308</v>
      </c>
      <c r="O96" s="41" t="s">
        <v>303</v>
      </c>
      <c r="P96" s="2" t="s">
        <v>317</v>
      </c>
      <c r="Q96" s="51"/>
    </row>
    <row r="97" spans="1:17" s="49" customFormat="1" x14ac:dyDescent="0.25">
      <c r="A97" s="28"/>
      <c r="B97" s="59"/>
      <c r="C97" s="59"/>
      <c r="D97" s="59"/>
      <c r="E97" s="59"/>
      <c r="F97" s="59"/>
      <c r="G97" s="59"/>
      <c r="H97" s="59"/>
      <c r="I97" s="59"/>
      <c r="J97" s="59"/>
      <c r="K97" s="59"/>
      <c r="L97" s="18"/>
      <c r="M97" s="31"/>
      <c r="N97" s="3"/>
      <c r="O97" s="48"/>
      <c r="P97" s="4"/>
      <c r="Q97" s="51"/>
    </row>
    <row r="98" spans="1:17" s="49" customFormat="1" x14ac:dyDescent="0.25">
      <c r="A98" s="63" t="s">
        <v>256</v>
      </c>
      <c r="B98" s="59"/>
      <c r="C98" s="59"/>
      <c r="D98" s="59"/>
      <c r="E98" s="59"/>
      <c r="F98" s="59"/>
      <c r="G98" s="59"/>
      <c r="H98" s="59"/>
      <c r="I98" s="59"/>
      <c r="J98" s="59"/>
      <c r="K98" s="59"/>
      <c r="L98" s="18"/>
      <c r="M98" s="31"/>
      <c r="N98" s="3"/>
      <c r="O98" s="48"/>
      <c r="P98" s="2"/>
      <c r="Q98" s="21"/>
    </row>
    <row r="99" spans="1:17" s="49" customFormat="1" x14ac:dyDescent="0.25">
      <c r="A99" s="32" t="s">
        <v>112</v>
      </c>
      <c r="B99" s="59"/>
      <c r="C99" s="59"/>
      <c r="D99" s="59"/>
      <c r="E99" s="59"/>
      <c r="F99" s="59"/>
      <c r="G99" s="59"/>
      <c r="H99" s="59"/>
      <c r="I99" s="59"/>
      <c r="J99" s="59"/>
      <c r="K99" s="59"/>
      <c r="L99" s="18" t="s">
        <v>0</v>
      </c>
      <c r="M99" s="31"/>
      <c r="N99" s="3"/>
      <c r="O99" s="48"/>
      <c r="P99" s="4"/>
      <c r="Q99" s="51"/>
    </row>
    <row r="100" spans="1:17" s="49" customFormat="1" ht="26.4" x14ac:dyDescent="0.25">
      <c r="A100" s="1" t="s">
        <v>111</v>
      </c>
      <c r="B100" s="53">
        <v>1000</v>
      </c>
      <c r="C100" s="62"/>
      <c r="D100" s="53">
        <v>1000</v>
      </c>
      <c r="E100" s="53"/>
      <c r="F100" s="53"/>
      <c r="G100" s="53">
        <v>1000</v>
      </c>
      <c r="H100" s="62"/>
      <c r="I100" s="53">
        <v>1000</v>
      </c>
      <c r="J100" s="53"/>
      <c r="K100" s="53"/>
      <c r="L100" s="18" t="s">
        <v>0</v>
      </c>
      <c r="M100" s="31">
        <f t="shared" ref="M100:M110" si="5">(I100-D100)/D100</f>
        <v>0</v>
      </c>
      <c r="N100" s="3" t="s">
        <v>306</v>
      </c>
      <c r="O100" s="41" t="s">
        <v>303</v>
      </c>
      <c r="P100" s="2" t="s">
        <v>317</v>
      </c>
      <c r="Q100" s="51"/>
    </row>
    <row r="101" spans="1:17" s="49" customFormat="1" ht="26.4" x14ac:dyDescent="0.25">
      <c r="A101" s="1" t="s">
        <v>110</v>
      </c>
      <c r="B101" s="53">
        <v>2000</v>
      </c>
      <c r="C101" s="62"/>
      <c r="D101" s="53">
        <v>2000</v>
      </c>
      <c r="E101" s="53"/>
      <c r="F101" s="53"/>
      <c r="G101" s="53">
        <v>2000</v>
      </c>
      <c r="H101" s="62"/>
      <c r="I101" s="53">
        <v>2000</v>
      </c>
      <c r="J101" s="53"/>
      <c r="K101" s="53"/>
      <c r="L101" s="18" t="s">
        <v>0</v>
      </c>
      <c r="M101" s="31">
        <f t="shared" si="5"/>
        <v>0</v>
      </c>
      <c r="N101" s="3" t="s">
        <v>306</v>
      </c>
      <c r="O101" s="41" t="s">
        <v>303</v>
      </c>
      <c r="P101" s="2" t="s">
        <v>317</v>
      </c>
      <c r="Q101" s="51"/>
    </row>
    <row r="102" spans="1:17" s="49" customFormat="1" ht="26.4" x14ac:dyDescent="0.25">
      <c r="A102" s="1" t="s">
        <v>109</v>
      </c>
      <c r="B102" s="53">
        <v>4000</v>
      </c>
      <c r="C102" s="62"/>
      <c r="D102" s="53">
        <v>4000</v>
      </c>
      <c r="E102" s="53"/>
      <c r="F102" s="53"/>
      <c r="G102" s="53">
        <v>4000</v>
      </c>
      <c r="H102" s="62"/>
      <c r="I102" s="53">
        <v>4000</v>
      </c>
      <c r="J102" s="53"/>
      <c r="K102" s="53"/>
      <c r="L102" s="18" t="s">
        <v>0</v>
      </c>
      <c r="M102" s="31">
        <f t="shared" si="5"/>
        <v>0</v>
      </c>
      <c r="N102" s="3" t="s">
        <v>306</v>
      </c>
      <c r="O102" s="41" t="s">
        <v>303</v>
      </c>
      <c r="P102" s="2" t="s">
        <v>317</v>
      </c>
      <c r="Q102" s="51"/>
    </row>
    <row r="103" spans="1:17" s="49" customFormat="1" ht="26.4" x14ac:dyDescent="0.25">
      <c r="A103" s="1" t="s">
        <v>108</v>
      </c>
      <c r="B103" s="53">
        <v>8000</v>
      </c>
      <c r="C103" s="62"/>
      <c r="D103" s="53">
        <v>5000</v>
      </c>
      <c r="E103" s="53"/>
      <c r="F103" s="53"/>
      <c r="G103" s="53">
        <v>8000</v>
      </c>
      <c r="H103" s="62"/>
      <c r="I103" s="53">
        <v>5000</v>
      </c>
      <c r="J103" s="53"/>
      <c r="K103" s="53"/>
      <c r="L103" s="18" t="s">
        <v>0</v>
      </c>
      <c r="M103" s="31">
        <f t="shared" si="5"/>
        <v>0</v>
      </c>
      <c r="N103" s="3" t="s">
        <v>306</v>
      </c>
      <c r="O103" s="41" t="s">
        <v>303</v>
      </c>
      <c r="P103" s="2" t="s">
        <v>317</v>
      </c>
      <c r="Q103" s="51"/>
    </row>
    <row r="104" spans="1:17" s="49" customFormat="1" ht="26.4" x14ac:dyDescent="0.25">
      <c r="A104" s="1" t="s">
        <v>107</v>
      </c>
      <c r="B104" s="53">
        <v>16000</v>
      </c>
      <c r="C104" s="62"/>
      <c r="D104" s="53">
        <v>16000</v>
      </c>
      <c r="E104" s="53"/>
      <c r="F104" s="53"/>
      <c r="G104" s="53">
        <v>16000</v>
      </c>
      <c r="H104" s="62"/>
      <c r="I104" s="53">
        <v>16000</v>
      </c>
      <c r="J104" s="53"/>
      <c r="K104" s="53"/>
      <c r="L104" s="18" t="s">
        <v>0</v>
      </c>
      <c r="M104" s="31">
        <f t="shared" si="5"/>
        <v>0</v>
      </c>
      <c r="N104" s="3" t="s">
        <v>306</v>
      </c>
      <c r="O104" s="41" t="s">
        <v>303</v>
      </c>
      <c r="P104" s="2" t="s">
        <v>317</v>
      </c>
      <c r="Q104" s="51"/>
    </row>
    <row r="105" spans="1:17" s="49" customFormat="1" ht="26.4" x14ac:dyDescent="0.25">
      <c r="A105" s="1" t="s">
        <v>106</v>
      </c>
      <c r="B105" s="53">
        <v>24000</v>
      </c>
      <c r="C105" s="62"/>
      <c r="D105" s="53">
        <v>24000</v>
      </c>
      <c r="E105" s="53"/>
      <c r="F105" s="53"/>
      <c r="G105" s="53">
        <v>24000</v>
      </c>
      <c r="H105" s="62"/>
      <c r="I105" s="53">
        <v>24000</v>
      </c>
      <c r="J105" s="53"/>
      <c r="K105" s="53"/>
      <c r="L105" s="18" t="s">
        <v>0</v>
      </c>
      <c r="M105" s="31">
        <f t="shared" si="5"/>
        <v>0</v>
      </c>
      <c r="N105" s="3" t="s">
        <v>306</v>
      </c>
      <c r="O105" s="41" t="s">
        <v>303</v>
      </c>
      <c r="P105" s="2" t="s">
        <v>317</v>
      </c>
      <c r="Q105" s="51"/>
    </row>
    <row r="106" spans="1:17" s="49" customFormat="1" ht="26.4" x14ac:dyDescent="0.25">
      <c r="A106" s="1" t="s">
        <v>105</v>
      </c>
      <c r="B106" s="53">
        <v>32000</v>
      </c>
      <c r="C106" s="62"/>
      <c r="D106" s="53">
        <v>32000</v>
      </c>
      <c r="E106" s="53"/>
      <c r="F106" s="53"/>
      <c r="G106" s="53">
        <v>32000</v>
      </c>
      <c r="H106" s="62"/>
      <c r="I106" s="53">
        <v>32000</v>
      </c>
      <c r="J106" s="53"/>
      <c r="K106" s="53"/>
      <c r="L106" s="18" t="s">
        <v>0</v>
      </c>
      <c r="M106" s="31">
        <f t="shared" si="5"/>
        <v>0</v>
      </c>
      <c r="N106" s="3" t="s">
        <v>306</v>
      </c>
      <c r="O106" s="41" t="s">
        <v>303</v>
      </c>
      <c r="P106" s="2" t="s">
        <v>317</v>
      </c>
      <c r="Q106" s="51"/>
    </row>
    <row r="107" spans="1:17" s="49" customFormat="1" ht="26.4" x14ac:dyDescent="0.25">
      <c r="A107" s="1" t="s">
        <v>104</v>
      </c>
      <c r="B107" s="53">
        <v>40000</v>
      </c>
      <c r="C107" s="62"/>
      <c r="D107" s="53">
        <v>40000</v>
      </c>
      <c r="E107" s="53"/>
      <c r="F107" s="53"/>
      <c r="G107" s="53">
        <v>40000</v>
      </c>
      <c r="H107" s="62"/>
      <c r="I107" s="53">
        <v>40000</v>
      </c>
      <c r="J107" s="53"/>
      <c r="K107" s="53"/>
      <c r="L107" s="18" t="s">
        <v>0</v>
      </c>
      <c r="M107" s="31">
        <f t="shared" si="5"/>
        <v>0</v>
      </c>
      <c r="N107" s="3" t="s">
        <v>306</v>
      </c>
      <c r="O107" s="41" t="s">
        <v>303</v>
      </c>
      <c r="P107" s="2" t="s">
        <v>317</v>
      </c>
      <c r="Q107" s="51"/>
    </row>
    <row r="108" spans="1:17" s="49" customFormat="1" ht="26.4" x14ac:dyDescent="0.25">
      <c r="A108" s="1" t="s">
        <v>103</v>
      </c>
      <c r="B108" s="53">
        <v>48000</v>
      </c>
      <c r="C108" s="62"/>
      <c r="D108" s="53">
        <v>48000</v>
      </c>
      <c r="E108" s="53"/>
      <c r="F108" s="53"/>
      <c r="G108" s="53">
        <v>48000</v>
      </c>
      <c r="H108" s="62"/>
      <c r="I108" s="53">
        <v>48000</v>
      </c>
      <c r="J108" s="53"/>
      <c r="K108" s="53"/>
      <c r="L108" s="18" t="s">
        <v>0</v>
      </c>
      <c r="M108" s="31">
        <f t="shared" si="5"/>
        <v>0</v>
      </c>
      <c r="N108" s="3" t="s">
        <v>306</v>
      </c>
      <c r="O108" s="41" t="s">
        <v>303</v>
      </c>
      <c r="P108" s="2" t="s">
        <v>317</v>
      </c>
      <c r="Q108" s="51"/>
    </row>
    <row r="109" spans="1:17" s="49" customFormat="1" ht="26.4" x14ac:dyDescent="0.25">
      <c r="A109" s="1" t="s">
        <v>102</v>
      </c>
      <c r="B109" s="53">
        <v>56000</v>
      </c>
      <c r="C109" s="62"/>
      <c r="D109" s="53">
        <v>56000</v>
      </c>
      <c r="E109" s="53"/>
      <c r="F109" s="53"/>
      <c r="G109" s="53">
        <v>56000</v>
      </c>
      <c r="H109" s="62"/>
      <c r="I109" s="53">
        <v>56000</v>
      </c>
      <c r="J109" s="53"/>
      <c r="K109" s="53"/>
      <c r="L109" s="18" t="s">
        <v>0</v>
      </c>
      <c r="M109" s="31">
        <f t="shared" si="5"/>
        <v>0</v>
      </c>
      <c r="N109" s="3" t="s">
        <v>306</v>
      </c>
      <c r="O109" s="41" t="s">
        <v>303</v>
      </c>
      <c r="P109" s="2" t="s">
        <v>317</v>
      </c>
      <c r="Q109" s="51"/>
    </row>
    <row r="110" spans="1:17" s="49" customFormat="1" ht="26.4" x14ac:dyDescent="0.25">
      <c r="A110" s="1" t="s">
        <v>101</v>
      </c>
      <c r="B110" s="53">
        <v>64000</v>
      </c>
      <c r="C110" s="62"/>
      <c r="D110" s="53">
        <v>64000</v>
      </c>
      <c r="E110" s="53"/>
      <c r="F110" s="53"/>
      <c r="G110" s="53">
        <v>64000</v>
      </c>
      <c r="H110" s="62"/>
      <c r="I110" s="53">
        <v>64000</v>
      </c>
      <c r="J110" s="53"/>
      <c r="K110" s="53"/>
      <c r="L110" s="18" t="s">
        <v>0</v>
      </c>
      <c r="M110" s="31">
        <f t="shared" si="5"/>
        <v>0</v>
      </c>
      <c r="N110" s="3" t="s">
        <v>306</v>
      </c>
      <c r="O110" s="41" t="s">
        <v>303</v>
      </c>
      <c r="P110" s="2" t="s">
        <v>317</v>
      </c>
      <c r="Q110" s="51"/>
    </row>
    <row r="111" spans="1:17" s="49" customFormat="1" x14ac:dyDescent="0.25">
      <c r="A111" s="1"/>
      <c r="B111" s="53"/>
      <c r="C111" s="53"/>
      <c r="D111" s="53"/>
      <c r="E111" s="53"/>
      <c r="F111" s="53"/>
      <c r="G111" s="53"/>
      <c r="H111" s="53"/>
      <c r="I111" s="53"/>
      <c r="J111" s="53"/>
      <c r="K111" s="53"/>
      <c r="L111" s="18"/>
      <c r="M111" s="31"/>
      <c r="N111" s="3"/>
      <c r="O111" s="48"/>
      <c r="P111" s="4"/>
      <c r="Q111" s="51"/>
    </row>
    <row r="112" spans="1:17" s="49" customFormat="1" x14ac:dyDescent="0.25">
      <c r="A112" s="28" t="s">
        <v>255</v>
      </c>
      <c r="B112" s="59"/>
      <c r="C112" s="59"/>
      <c r="D112" s="59"/>
      <c r="E112" s="59"/>
      <c r="F112" s="59"/>
      <c r="G112" s="59"/>
      <c r="H112" s="59"/>
      <c r="I112" s="59"/>
      <c r="J112" s="59"/>
      <c r="K112" s="59"/>
      <c r="L112" s="18"/>
      <c r="M112" s="31"/>
      <c r="N112" s="3"/>
      <c r="O112" s="48"/>
      <c r="P112" s="2"/>
      <c r="Q112" s="21"/>
    </row>
    <row r="113" spans="1:17" s="49" customFormat="1" ht="26.4" x14ac:dyDescent="0.25">
      <c r="A113" s="1" t="s">
        <v>100</v>
      </c>
      <c r="B113" s="17">
        <v>37</v>
      </c>
      <c r="C113" s="62"/>
      <c r="D113" s="17">
        <v>37</v>
      </c>
      <c r="E113" s="17"/>
      <c r="F113" s="17"/>
      <c r="G113" s="17">
        <v>37</v>
      </c>
      <c r="H113" s="62"/>
      <c r="I113" s="17">
        <v>37</v>
      </c>
      <c r="J113" s="17"/>
      <c r="K113" s="17"/>
      <c r="L113" s="18" t="s">
        <v>0</v>
      </c>
      <c r="M113" s="31">
        <f t="shared" ref="M113:M127" si="6">(I113-D113)/D113</f>
        <v>0</v>
      </c>
      <c r="N113" s="3" t="s">
        <v>305</v>
      </c>
      <c r="O113" s="41" t="s">
        <v>303</v>
      </c>
      <c r="P113" s="2" t="s">
        <v>317</v>
      </c>
      <c r="Q113" s="51"/>
    </row>
    <row r="114" spans="1:17" s="49" customFormat="1" ht="26.4" x14ac:dyDescent="0.25">
      <c r="A114" s="1" t="s">
        <v>99</v>
      </c>
      <c r="B114" s="17">
        <v>10.5</v>
      </c>
      <c r="C114" s="62"/>
      <c r="D114" s="17">
        <v>10.5</v>
      </c>
      <c r="E114" s="17"/>
      <c r="F114" s="17"/>
      <c r="G114" s="17">
        <v>10.5</v>
      </c>
      <c r="H114" s="62"/>
      <c r="I114" s="17">
        <v>10.5</v>
      </c>
      <c r="J114" s="17"/>
      <c r="K114" s="17"/>
      <c r="L114" s="18" t="s">
        <v>0</v>
      </c>
      <c r="M114" s="31">
        <f t="shared" si="6"/>
        <v>0</v>
      </c>
      <c r="N114" s="3" t="s">
        <v>305</v>
      </c>
      <c r="O114" s="41" t="s">
        <v>303</v>
      </c>
      <c r="P114" s="2" t="s">
        <v>317</v>
      </c>
      <c r="Q114" s="51"/>
    </row>
    <row r="115" spans="1:17" s="49" customFormat="1" ht="26.4" x14ac:dyDescent="0.25">
      <c r="A115" s="1" t="s">
        <v>98</v>
      </c>
      <c r="B115" s="17">
        <v>315</v>
      </c>
      <c r="C115" s="62"/>
      <c r="D115" s="17">
        <v>315</v>
      </c>
      <c r="E115" s="17"/>
      <c r="F115" s="17"/>
      <c r="G115" s="17">
        <v>315</v>
      </c>
      <c r="H115" s="62"/>
      <c r="I115" s="17">
        <v>315</v>
      </c>
      <c r="J115" s="17"/>
      <c r="K115" s="17"/>
      <c r="L115" s="18" t="s">
        <v>0</v>
      </c>
      <c r="M115" s="31">
        <f t="shared" si="6"/>
        <v>0</v>
      </c>
      <c r="N115" s="3" t="s">
        <v>305</v>
      </c>
      <c r="O115" s="41" t="s">
        <v>303</v>
      </c>
      <c r="P115" s="2" t="s">
        <v>317</v>
      </c>
      <c r="Q115" s="51"/>
    </row>
    <row r="116" spans="1:17" s="49" customFormat="1" ht="26.4" x14ac:dyDescent="0.25">
      <c r="A116" s="1" t="s">
        <v>97</v>
      </c>
      <c r="B116" s="17">
        <v>10.5</v>
      </c>
      <c r="C116" s="62"/>
      <c r="D116" s="17">
        <v>10.5</v>
      </c>
      <c r="E116" s="17"/>
      <c r="F116" s="17"/>
      <c r="G116" s="17">
        <v>10.5</v>
      </c>
      <c r="H116" s="62"/>
      <c r="I116" s="17">
        <v>10.5</v>
      </c>
      <c r="J116" s="17"/>
      <c r="K116" s="17"/>
      <c r="L116" s="18" t="s">
        <v>0</v>
      </c>
      <c r="M116" s="31">
        <f t="shared" si="6"/>
        <v>0</v>
      </c>
      <c r="N116" s="3" t="s">
        <v>305</v>
      </c>
      <c r="O116" s="41" t="s">
        <v>303</v>
      </c>
      <c r="P116" s="2" t="s">
        <v>317</v>
      </c>
      <c r="Q116" s="51"/>
    </row>
    <row r="117" spans="1:17" s="49" customFormat="1" ht="26.4" x14ac:dyDescent="0.25">
      <c r="A117" s="1" t="s">
        <v>96</v>
      </c>
      <c r="B117" s="17">
        <v>23</v>
      </c>
      <c r="C117" s="62"/>
      <c r="D117" s="17">
        <v>23</v>
      </c>
      <c r="E117" s="17"/>
      <c r="F117" s="17"/>
      <c r="G117" s="17">
        <v>23</v>
      </c>
      <c r="H117" s="62"/>
      <c r="I117" s="17">
        <v>23</v>
      </c>
      <c r="J117" s="17"/>
      <c r="K117" s="17"/>
      <c r="L117" s="18" t="s">
        <v>0</v>
      </c>
      <c r="M117" s="31">
        <f t="shared" si="6"/>
        <v>0</v>
      </c>
      <c r="N117" s="3" t="s">
        <v>305</v>
      </c>
      <c r="O117" s="41" t="s">
        <v>303</v>
      </c>
      <c r="P117" s="2" t="s">
        <v>317</v>
      </c>
      <c r="Q117" s="51"/>
    </row>
    <row r="118" spans="1:17" s="49" customFormat="1" ht="26.4" x14ac:dyDescent="0.25">
      <c r="A118" s="1" t="s">
        <v>95</v>
      </c>
      <c r="B118" s="17">
        <v>23</v>
      </c>
      <c r="C118" s="62"/>
      <c r="D118" s="17">
        <v>23</v>
      </c>
      <c r="E118" s="17"/>
      <c r="F118" s="17"/>
      <c r="G118" s="17">
        <v>23</v>
      </c>
      <c r="H118" s="62"/>
      <c r="I118" s="17">
        <v>23</v>
      </c>
      <c r="J118" s="17"/>
      <c r="K118" s="17"/>
      <c r="L118" s="18" t="s">
        <v>0</v>
      </c>
      <c r="M118" s="31">
        <f t="shared" si="6"/>
        <v>0</v>
      </c>
      <c r="N118" s="3" t="s">
        <v>305</v>
      </c>
      <c r="O118" s="41" t="s">
        <v>303</v>
      </c>
      <c r="P118" s="2" t="s">
        <v>317</v>
      </c>
      <c r="Q118" s="51"/>
    </row>
    <row r="119" spans="1:17" s="49" customFormat="1" ht="26.4" x14ac:dyDescent="0.25">
      <c r="A119" s="1" t="s">
        <v>94</v>
      </c>
      <c r="B119" s="17">
        <v>23</v>
      </c>
      <c r="C119" s="62"/>
      <c r="D119" s="17">
        <v>23</v>
      </c>
      <c r="E119" s="17"/>
      <c r="F119" s="17"/>
      <c r="G119" s="17">
        <v>23</v>
      </c>
      <c r="H119" s="62"/>
      <c r="I119" s="17">
        <v>23</v>
      </c>
      <c r="J119" s="17"/>
      <c r="K119" s="17"/>
      <c r="L119" s="18" t="s">
        <v>0</v>
      </c>
      <c r="M119" s="31">
        <f t="shared" si="6"/>
        <v>0</v>
      </c>
      <c r="N119" s="3" t="s">
        <v>305</v>
      </c>
      <c r="O119" s="41" t="s">
        <v>303</v>
      </c>
      <c r="P119" s="2" t="s">
        <v>317</v>
      </c>
      <c r="Q119" s="51"/>
    </row>
    <row r="120" spans="1:17" s="49" customFormat="1" ht="26.4" x14ac:dyDescent="0.25">
      <c r="A120" s="1" t="s">
        <v>93</v>
      </c>
      <c r="B120" s="17">
        <v>10.5</v>
      </c>
      <c r="C120" s="62"/>
      <c r="D120" s="17">
        <v>10.5</v>
      </c>
      <c r="E120" s="17"/>
      <c r="F120" s="17"/>
      <c r="G120" s="17">
        <v>10.5</v>
      </c>
      <c r="H120" s="62"/>
      <c r="I120" s="17">
        <v>10.5</v>
      </c>
      <c r="J120" s="17"/>
      <c r="K120" s="17"/>
      <c r="L120" s="18" t="s">
        <v>0</v>
      </c>
      <c r="M120" s="31">
        <f t="shared" si="6"/>
        <v>0</v>
      </c>
      <c r="N120" s="3" t="s">
        <v>305</v>
      </c>
      <c r="O120" s="41" t="s">
        <v>303</v>
      </c>
      <c r="P120" s="2" t="s">
        <v>317</v>
      </c>
      <c r="Q120" s="51"/>
    </row>
    <row r="121" spans="1:17" s="49" customFormat="1" ht="26.4" x14ac:dyDescent="0.25">
      <c r="A121" s="1" t="s">
        <v>92</v>
      </c>
      <c r="B121" s="17">
        <v>10.5</v>
      </c>
      <c r="C121" s="62"/>
      <c r="D121" s="17">
        <v>10.5</v>
      </c>
      <c r="E121" s="17"/>
      <c r="F121" s="17"/>
      <c r="G121" s="17">
        <v>10.5</v>
      </c>
      <c r="H121" s="62"/>
      <c r="I121" s="17">
        <v>10.5</v>
      </c>
      <c r="J121" s="17"/>
      <c r="K121" s="17"/>
      <c r="L121" s="18" t="s">
        <v>0</v>
      </c>
      <c r="M121" s="31">
        <f t="shared" si="6"/>
        <v>0</v>
      </c>
      <c r="N121" s="3" t="s">
        <v>305</v>
      </c>
      <c r="O121" s="41" t="s">
        <v>303</v>
      </c>
      <c r="P121" s="2" t="s">
        <v>317</v>
      </c>
      <c r="Q121" s="51"/>
    </row>
    <row r="122" spans="1:17" s="49" customFormat="1" ht="26.4" x14ac:dyDescent="0.25">
      <c r="A122" s="1" t="s">
        <v>91</v>
      </c>
      <c r="B122" s="17">
        <v>10.5</v>
      </c>
      <c r="C122" s="62"/>
      <c r="D122" s="17">
        <v>10.5</v>
      </c>
      <c r="E122" s="17"/>
      <c r="F122" s="17"/>
      <c r="G122" s="17">
        <v>10.5</v>
      </c>
      <c r="H122" s="62"/>
      <c r="I122" s="17">
        <v>10.5</v>
      </c>
      <c r="J122" s="17"/>
      <c r="K122" s="17"/>
      <c r="L122" s="18" t="s">
        <v>0</v>
      </c>
      <c r="M122" s="31">
        <f t="shared" si="6"/>
        <v>0</v>
      </c>
      <c r="N122" s="3" t="s">
        <v>305</v>
      </c>
      <c r="O122" s="41" t="s">
        <v>303</v>
      </c>
      <c r="P122" s="2" t="s">
        <v>317</v>
      </c>
      <c r="Q122" s="51"/>
    </row>
    <row r="123" spans="1:17" s="49" customFormat="1" ht="26.4" x14ac:dyDescent="0.25">
      <c r="A123" s="1" t="s">
        <v>90</v>
      </c>
      <c r="B123" s="17">
        <v>21</v>
      </c>
      <c r="C123" s="62"/>
      <c r="D123" s="17">
        <v>21</v>
      </c>
      <c r="E123" s="17"/>
      <c r="F123" s="17"/>
      <c r="G123" s="17">
        <v>21</v>
      </c>
      <c r="H123" s="62"/>
      <c r="I123" s="17">
        <v>21</v>
      </c>
      <c r="J123" s="17"/>
      <c r="K123" s="17"/>
      <c r="L123" s="18" t="s">
        <v>0</v>
      </c>
      <c r="M123" s="31">
        <f t="shared" si="6"/>
        <v>0</v>
      </c>
      <c r="N123" s="3" t="s">
        <v>305</v>
      </c>
      <c r="O123" s="41" t="s">
        <v>303</v>
      </c>
      <c r="P123" s="2" t="s">
        <v>317</v>
      </c>
      <c r="Q123" s="51"/>
    </row>
    <row r="124" spans="1:17" s="49" customFormat="1" ht="26.4" x14ac:dyDescent="0.25">
      <c r="A124" s="1" t="s">
        <v>89</v>
      </c>
      <c r="B124" s="17">
        <v>10.5</v>
      </c>
      <c r="C124" s="62"/>
      <c r="D124" s="17">
        <v>10.5</v>
      </c>
      <c r="E124" s="17"/>
      <c r="F124" s="17"/>
      <c r="G124" s="17">
        <v>10.5</v>
      </c>
      <c r="H124" s="62"/>
      <c r="I124" s="17">
        <v>10.5</v>
      </c>
      <c r="J124" s="17"/>
      <c r="K124" s="17"/>
      <c r="L124" s="18" t="s">
        <v>0</v>
      </c>
      <c r="M124" s="31">
        <f t="shared" si="6"/>
        <v>0</v>
      </c>
      <c r="N124" s="3" t="s">
        <v>305</v>
      </c>
      <c r="O124" s="41" t="s">
        <v>303</v>
      </c>
      <c r="P124" s="2" t="s">
        <v>317</v>
      </c>
      <c r="Q124" s="51"/>
    </row>
    <row r="125" spans="1:17" s="49" customFormat="1" ht="26.4" x14ac:dyDescent="0.25">
      <c r="A125" s="1" t="s">
        <v>88</v>
      </c>
      <c r="B125" s="17">
        <v>10.5</v>
      </c>
      <c r="C125" s="62"/>
      <c r="D125" s="17">
        <v>10.5</v>
      </c>
      <c r="E125" s="17"/>
      <c r="F125" s="17"/>
      <c r="G125" s="17">
        <v>10.5</v>
      </c>
      <c r="H125" s="62"/>
      <c r="I125" s="17">
        <v>10.5</v>
      </c>
      <c r="J125" s="17"/>
      <c r="K125" s="17"/>
      <c r="L125" s="18" t="s">
        <v>0</v>
      </c>
      <c r="M125" s="31">
        <f t="shared" si="6"/>
        <v>0</v>
      </c>
      <c r="N125" s="3" t="s">
        <v>305</v>
      </c>
      <c r="O125" s="41" t="s">
        <v>303</v>
      </c>
      <c r="P125" s="2" t="s">
        <v>317</v>
      </c>
      <c r="Q125" s="51"/>
    </row>
    <row r="126" spans="1:17" s="49" customFormat="1" ht="26.4" x14ac:dyDescent="0.25">
      <c r="A126" s="1" t="s">
        <v>87</v>
      </c>
      <c r="B126" s="17">
        <v>10.5</v>
      </c>
      <c r="C126" s="62"/>
      <c r="D126" s="17">
        <v>10.5</v>
      </c>
      <c r="E126" s="17"/>
      <c r="F126" s="17"/>
      <c r="G126" s="17">
        <v>10.5</v>
      </c>
      <c r="H126" s="62"/>
      <c r="I126" s="17">
        <v>10.5</v>
      </c>
      <c r="J126" s="17"/>
      <c r="K126" s="17"/>
      <c r="L126" s="18" t="s">
        <v>0</v>
      </c>
      <c r="M126" s="31">
        <f t="shared" si="6"/>
        <v>0</v>
      </c>
      <c r="N126" s="3" t="s">
        <v>305</v>
      </c>
      <c r="O126" s="41" t="s">
        <v>303</v>
      </c>
      <c r="P126" s="2" t="s">
        <v>317</v>
      </c>
      <c r="Q126" s="51"/>
    </row>
    <row r="127" spans="1:17" s="49" customFormat="1" ht="26.4" x14ac:dyDescent="0.25">
      <c r="A127" s="1" t="s">
        <v>86</v>
      </c>
      <c r="B127" s="17">
        <v>21</v>
      </c>
      <c r="C127" s="62"/>
      <c r="D127" s="17">
        <v>21</v>
      </c>
      <c r="E127" s="17"/>
      <c r="F127" s="17"/>
      <c r="G127" s="17">
        <v>21</v>
      </c>
      <c r="H127" s="62"/>
      <c r="I127" s="17">
        <v>21</v>
      </c>
      <c r="J127" s="17"/>
      <c r="K127" s="17"/>
      <c r="L127" s="18" t="s">
        <v>0</v>
      </c>
      <c r="M127" s="31">
        <f t="shared" si="6"/>
        <v>0</v>
      </c>
      <c r="N127" s="3" t="s">
        <v>305</v>
      </c>
      <c r="O127" s="41" t="s">
        <v>303</v>
      </c>
      <c r="P127" s="2" t="s">
        <v>317</v>
      </c>
      <c r="Q127" s="51"/>
    </row>
    <row r="128" spans="1:17" s="49" customFormat="1" x14ac:dyDescent="0.25">
      <c r="A128" s="28"/>
      <c r="B128" s="59"/>
      <c r="C128" s="59"/>
      <c r="D128" s="59"/>
      <c r="E128" s="59"/>
      <c r="F128" s="59"/>
      <c r="G128" s="59"/>
      <c r="H128" s="59"/>
      <c r="I128" s="59"/>
      <c r="J128" s="59"/>
      <c r="K128" s="59"/>
      <c r="L128" s="18"/>
      <c r="M128" s="31"/>
      <c r="N128" s="3"/>
      <c r="O128" s="48"/>
      <c r="P128" s="4"/>
      <c r="Q128" s="51"/>
    </row>
    <row r="129" spans="1:17" s="49" customFormat="1" ht="26.4" x14ac:dyDescent="0.25">
      <c r="A129" s="28" t="s">
        <v>254</v>
      </c>
      <c r="B129" s="59"/>
      <c r="C129" s="59"/>
      <c r="D129" s="59"/>
      <c r="E129" s="59"/>
      <c r="F129" s="59"/>
      <c r="G129" s="59"/>
      <c r="H129" s="59"/>
      <c r="I129" s="59"/>
      <c r="J129" s="59"/>
      <c r="K129" s="59"/>
      <c r="L129" s="18" t="s">
        <v>0</v>
      </c>
      <c r="M129" s="31"/>
      <c r="N129" s="3" t="s">
        <v>179</v>
      </c>
      <c r="O129" s="48"/>
      <c r="P129" s="2"/>
      <c r="Q129" s="21"/>
    </row>
    <row r="130" spans="1:17" s="49" customFormat="1" x14ac:dyDescent="0.25">
      <c r="A130" s="1" t="s">
        <v>261</v>
      </c>
      <c r="B130" s="17"/>
      <c r="C130" s="17"/>
      <c r="D130" s="17"/>
      <c r="E130" s="17"/>
      <c r="F130" s="17"/>
      <c r="G130" s="17"/>
      <c r="H130" s="17"/>
      <c r="I130" s="17"/>
      <c r="J130" s="17"/>
      <c r="K130" s="17"/>
      <c r="L130" s="18" t="s">
        <v>0</v>
      </c>
      <c r="M130" s="31"/>
      <c r="N130" s="3"/>
      <c r="O130" s="48"/>
      <c r="P130" s="4"/>
      <c r="Q130" s="51"/>
    </row>
    <row r="131" spans="1:17" s="49" customFormat="1" x14ac:dyDescent="0.25">
      <c r="A131" s="1" t="s">
        <v>81</v>
      </c>
      <c r="B131" s="17" t="s">
        <v>85</v>
      </c>
      <c r="C131" s="62"/>
      <c r="D131" s="17" t="s">
        <v>85</v>
      </c>
      <c r="E131" s="17"/>
      <c r="F131" s="17"/>
      <c r="G131" s="17" t="s">
        <v>85</v>
      </c>
      <c r="H131" s="62"/>
      <c r="I131" s="17" t="s">
        <v>85</v>
      </c>
      <c r="J131" s="17"/>
      <c r="K131" s="17"/>
      <c r="L131" s="18" t="s">
        <v>0</v>
      </c>
      <c r="M131" s="31">
        <f>(I131-D131)/D131</f>
        <v>0</v>
      </c>
      <c r="N131" s="3" t="s">
        <v>262</v>
      </c>
      <c r="O131" s="41" t="s">
        <v>303</v>
      </c>
      <c r="P131" s="2" t="s">
        <v>317</v>
      </c>
      <c r="Q131" s="51"/>
    </row>
    <row r="132" spans="1:17" s="49" customFormat="1" x14ac:dyDescent="0.25">
      <c r="A132" s="1" t="s">
        <v>80</v>
      </c>
      <c r="B132" s="17" t="s">
        <v>84</v>
      </c>
      <c r="C132" s="62"/>
      <c r="D132" s="17" t="s">
        <v>84</v>
      </c>
      <c r="E132" s="17"/>
      <c r="F132" s="17"/>
      <c r="G132" s="17" t="s">
        <v>84</v>
      </c>
      <c r="H132" s="62"/>
      <c r="I132" s="17" t="s">
        <v>84</v>
      </c>
      <c r="J132" s="17"/>
      <c r="K132" s="17"/>
      <c r="L132" s="18" t="s">
        <v>0</v>
      </c>
      <c r="M132" s="31">
        <f>(I132-D132)/D132</f>
        <v>0</v>
      </c>
      <c r="N132" s="3" t="s">
        <v>263</v>
      </c>
      <c r="O132" s="41" t="s">
        <v>303</v>
      </c>
      <c r="P132" s="2" t="s">
        <v>317</v>
      </c>
      <c r="Q132" s="51"/>
    </row>
    <row r="133" spans="1:17" s="49" customFormat="1" x14ac:dyDescent="0.25">
      <c r="A133" s="1" t="s">
        <v>79</v>
      </c>
      <c r="B133" s="17" t="s">
        <v>83</v>
      </c>
      <c r="C133" s="62"/>
      <c r="D133" s="17" t="s">
        <v>83</v>
      </c>
      <c r="E133" s="17"/>
      <c r="F133" s="17"/>
      <c r="G133" s="17" t="s">
        <v>83</v>
      </c>
      <c r="H133" s="62"/>
      <c r="I133" s="17" t="s">
        <v>83</v>
      </c>
      <c r="J133" s="17"/>
      <c r="K133" s="17"/>
      <c r="L133" s="18" t="s">
        <v>0</v>
      </c>
      <c r="M133" s="31">
        <f>(I133-D133)/D133</f>
        <v>0</v>
      </c>
      <c r="N133" s="3" t="s">
        <v>264</v>
      </c>
      <c r="O133" s="41" t="s">
        <v>303</v>
      </c>
      <c r="P133" s="2" t="s">
        <v>317</v>
      </c>
      <c r="Q133" s="51"/>
    </row>
    <row r="134" spans="1:17" s="49" customFormat="1" x14ac:dyDescent="0.25">
      <c r="A134" s="1" t="s">
        <v>78</v>
      </c>
      <c r="B134" s="17" t="s">
        <v>82</v>
      </c>
      <c r="C134" s="62"/>
      <c r="D134" s="17" t="s">
        <v>82</v>
      </c>
      <c r="E134" s="17"/>
      <c r="F134" s="17"/>
      <c r="G134" s="17" t="s">
        <v>82</v>
      </c>
      <c r="H134" s="62"/>
      <c r="I134" s="17" t="s">
        <v>82</v>
      </c>
      <c r="J134" s="17"/>
      <c r="K134" s="17"/>
      <c r="L134" s="18" t="s">
        <v>0</v>
      </c>
      <c r="M134" s="31">
        <f>(I134-D134)/D134</f>
        <v>0</v>
      </c>
      <c r="N134" s="3" t="s">
        <v>265</v>
      </c>
      <c r="O134" s="41" t="s">
        <v>303</v>
      </c>
      <c r="P134" s="2" t="s">
        <v>317</v>
      </c>
      <c r="Q134" s="51"/>
    </row>
    <row r="135" spans="1:17" s="49" customFormat="1" x14ac:dyDescent="0.25">
      <c r="A135" s="50"/>
      <c r="B135" s="34"/>
      <c r="C135" s="34"/>
      <c r="D135" s="34"/>
      <c r="E135" s="34"/>
      <c r="F135" s="34"/>
      <c r="G135" s="34"/>
      <c r="H135" s="34"/>
      <c r="I135" s="34"/>
      <c r="J135" s="34"/>
      <c r="K135" s="34"/>
      <c r="L135" s="18"/>
      <c r="M135" s="31"/>
      <c r="N135" s="3"/>
      <c r="O135" s="48"/>
      <c r="P135" s="4"/>
      <c r="Q135" s="51"/>
    </row>
    <row r="136" spans="1:17" s="49" customFormat="1" x14ac:dyDescent="0.25">
      <c r="A136" s="28" t="s">
        <v>253</v>
      </c>
      <c r="B136" s="59"/>
      <c r="C136" s="59"/>
      <c r="D136" s="59"/>
      <c r="E136" s="59"/>
      <c r="F136" s="59"/>
      <c r="G136" s="59"/>
      <c r="H136" s="59"/>
      <c r="I136" s="59"/>
      <c r="J136" s="59"/>
      <c r="K136" s="59"/>
      <c r="L136" s="18" t="s">
        <v>0</v>
      </c>
      <c r="M136" s="31"/>
      <c r="N136" s="3" t="s">
        <v>272</v>
      </c>
      <c r="O136" s="48"/>
      <c r="P136" s="4"/>
      <c r="Q136" s="51"/>
    </row>
    <row r="137" spans="1:17" s="49" customFormat="1" x14ac:dyDescent="0.25">
      <c r="A137" s="1" t="s">
        <v>81</v>
      </c>
      <c r="B137" s="53">
        <v>3500</v>
      </c>
      <c r="C137" s="62"/>
      <c r="D137" s="53">
        <v>3500</v>
      </c>
      <c r="E137" s="53"/>
      <c r="F137" s="53"/>
      <c r="G137" s="53">
        <v>3500</v>
      </c>
      <c r="H137" s="62"/>
      <c r="I137" s="53">
        <v>3500</v>
      </c>
      <c r="J137" s="53"/>
      <c r="K137" s="53"/>
      <c r="L137" s="18" t="s">
        <v>0</v>
      </c>
      <c r="M137" s="31">
        <f>(I137-D137)/D137</f>
        <v>0</v>
      </c>
      <c r="N137" s="3" t="s">
        <v>262</v>
      </c>
      <c r="O137" s="41" t="s">
        <v>303</v>
      </c>
      <c r="P137" s="2" t="s">
        <v>317</v>
      </c>
      <c r="Q137" s="51"/>
    </row>
    <row r="138" spans="1:17" s="49" customFormat="1" x14ac:dyDescent="0.25">
      <c r="A138" s="1" t="s">
        <v>80</v>
      </c>
      <c r="B138" s="53">
        <v>1000</v>
      </c>
      <c r="C138" s="62"/>
      <c r="D138" s="53">
        <v>1000</v>
      </c>
      <c r="E138" s="53"/>
      <c r="F138" s="53"/>
      <c r="G138" s="53">
        <v>1000</v>
      </c>
      <c r="H138" s="62"/>
      <c r="I138" s="53">
        <v>1000</v>
      </c>
      <c r="J138" s="53"/>
      <c r="K138" s="53"/>
      <c r="L138" s="18" t="s">
        <v>0</v>
      </c>
      <c r="M138" s="31">
        <f>(I138-D138)/D138</f>
        <v>0</v>
      </c>
      <c r="N138" s="3" t="s">
        <v>263</v>
      </c>
      <c r="O138" s="41" t="s">
        <v>303</v>
      </c>
      <c r="P138" s="2" t="s">
        <v>317</v>
      </c>
      <c r="Q138" s="51"/>
    </row>
    <row r="139" spans="1:17" s="49" customFormat="1" x14ac:dyDescent="0.25">
      <c r="A139" s="1" t="s">
        <v>79</v>
      </c>
      <c r="B139" s="53">
        <v>1750</v>
      </c>
      <c r="C139" s="62"/>
      <c r="D139" s="53">
        <v>1750</v>
      </c>
      <c r="E139" s="53"/>
      <c r="F139" s="53"/>
      <c r="G139" s="53">
        <v>1750</v>
      </c>
      <c r="H139" s="62"/>
      <c r="I139" s="53">
        <v>1750</v>
      </c>
      <c r="J139" s="53"/>
      <c r="K139" s="53"/>
      <c r="L139" s="18" t="s">
        <v>0</v>
      </c>
      <c r="M139" s="31">
        <f>(I139-D139)/D139</f>
        <v>0</v>
      </c>
      <c r="N139" s="3" t="s">
        <v>264</v>
      </c>
      <c r="O139" s="41" t="s">
        <v>303</v>
      </c>
      <c r="P139" s="2" t="s">
        <v>317</v>
      </c>
      <c r="Q139" s="51"/>
    </row>
    <row r="140" spans="1:17" s="49" customFormat="1" x14ac:dyDescent="0.25">
      <c r="A140" s="1" t="s">
        <v>78</v>
      </c>
      <c r="B140" s="53">
        <v>1200</v>
      </c>
      <c r="C140" s="62"/>
      <c r="D140" s="53">
        <v>1200</v>
      </c>
      <c r="E140" s="53"/>
      <c r="F140" s="53"/>
      <c r="G140" s="53">
        <v>1200</v>
      </c>
      <c r="H140" s="62"/>
      <c r="I140" s="53">
        <v>1200</v>
      </c>
      <c r="J140" s="53"/>
      <c r="K140" s="53"/>
      <c r="L140" s="18" t="s">
        <v>0</v>
      </c>
      <c r="M140" s="31">
        <f>(I140-D140)/D140</f>
        <v>0</v>
      </c>
      <c r="N140" s="3" t="s">
        <v>265</v>
      </c>
      <c r="O140" s="41" t="s">
        <v>303</v>
      </c>
      <c r="P140" s="2" t="s">
        <v>317</v>
      </c>
      <c r="Q140" s="51"/>
    </row>
    <row r="141" spans="1:17" s="49" customFormat="1" x14ac:dyDescent="0.25">
      <c r="A141" s="64"/>
      <c r="B141" s="65"/>
      <c r="C141" s="66"/>
      <c r="D141" s="65"/>
      <c r="E141" s="65"/>
      <c r="F141" s="65"/>
      <c r="G141" s="65"/>
      <c r="H141" s="66"/>
      <c r="I141" s="65"/>
      <c r="J141" s="65"/>
      <c r="K141" s="65"/>
      <c r="L141" s="18"/>
      <c r="M141" s="31"/>
      <c r="N141" s="3"/>
      <c r="O141" s="48"/>
      <c r="P141" s="4"/>
      <c r="Q141" s="51"/>
    </row>
    <row r="142" spans="1:17" s="49" customFormat="1" ht="26.4" x14ac:dyDescent="0.25">
      <c r="A142" s="63" t="s">
        <v>273</v>
      </c>
      <c r="B142" s="59"/>
      <c r="C142" s="59"/>
      <c r="D142" s="59"/>
      <c r="E142" s="59"/>
      <c r="F142" s="59"/>
      <c r="G142" s="59"/>
      <c r="H142" s="59"/>
      <c r="I142" s="59"/>
      <c r="J142" s="59"/>
      <c r="K142" s="59"/>
      <c r="L142" s="18" t="s">
        <v>0</v>
      </c>
      <c r="M142" s="31"/>
      <c r="N142" s="3" t="s">
        <v>304</v>
      </c>
      <c r="O142" s="48"/>
      <c r="P142" s="4"/>
      <c r="Q142" s="51"/>
    </row>
    <row r="143" spans="1:17" s="49" customFormat="1" x14ac:dyDescent="0.25">
      <c r="A143" s="1" t="s">
        <v>81</v>
      </c>
      <c r="B143" s="53">
        <v>2000</v>
      </c>
      <c r="C143" s="62"/>
      <c r="D143" s="53">
        <v>2000</v>
      </c>
      <c r="E143" s="53"/>
      <c r="F143" s="53"/>
      <c r="G143" s="53">
        <v>2000</v>
      </c>
      <c r="H143" s="62"/>
      <c r="I143" s="53">
        <v>2000</v>
      </c>
      <c r="J143" s="53"/>
      <c r="K143" s="53"/>
      <c r="L143" s="18" t="s">
        <v>0</v>
      </c>
      <c r="M143" s="31">
        <f>(I143-D143)/D143</f>
        <v>0</v>
      </c>
      <c r="N143" s="3" t="s">
        <v>262</v>
      </c>
      <c r="O143" s="41" t="s">
        <v>303</v>
      </c>
      <c r="P143" s="2" t="s">
        <v>317</v>
      </c>
      <c r="Q143" s="51"/>
    </row>
    <row r="144" spans="1:17" s="49" customFormat="1" x14ac:dyDescent="0.25">
      <c r="A144" s="1" t="s">
        <v>80</v>
      </c>
      <c r="B144" s="53">
        <v>1000</v>
      </c>
      <c r="C144" s="62"/>
      <c r="D144" s="53">
        <v>1000</v>
      </c>
      <c r="E144" s="53"/>
      <c r="F144" s="53"/>
      <c r="G144" s="53">
        <v>1000</v>
      </c>
      <c r="H144" s="62"/>
      <c r="I144" s="53">
        <v>1000</v>
      </c>
      <c r="J144" s="53"/>
      <c r="K144" s="53"/>
      <c r="L144" s="18" t="s">
        <v>0</v>
      </c>
      <c r="M144" s="31">
        <f>(I144-D144)/D144</f>
        <v>0</v>
      </c>
      <c r="N144" s="3" t="s">
        <v>263</v>
      </c>
      <c r="O144" s="41" t="s">
        <v>303</v>
      </c>
      <c r="P144" s="2" t="s">
        <v>317</v>
      </c>
      <c r="Q144" s="51"/>
    </row>
    <row r="145" spans="1:17" s="49" customFormat="1" x14ac:dyDescent="0.25">
      <c r="A145" s="1" t="s">
        <v>79</v>
      </c>
      <c r="B145" s="53">
        <v>1000</v>
      </c>
      <c r="C145" s="62"/>
      <c r="D145" s="53">
        <v>1000</v>
      </c>
      <c r="E145" s="53"/>
      <c r="F145" s="53"/>
      <c r="G145" s="53">
        <v>1000</v>
      </c>
      <c r="H145" s="62"/>
      <c r="I145" s="53">
        <v>1000</v>
      </c>
      <c r="J145" s="53"/>
      <c r="K145" s="53"/>
      <c r="L145" s="18" t="s">
        <v>0</v>
      </c>
      <c r="M145" s="31">
        <f>(I145-D145)/D145</f>
        <v>0</v>
      </c>
      <c r="N145" s="3" t="s">
        <v>264</v>
      </c>
      <c r="O145" s="41" t="s">
        <v>303</v>
      </c>
      <c r="P145" s="2" t="s">
        <v>317</v>
      </c>
      <c r="Q145" s="51"/>
    </row>
    <row r="146" spans="1:17" s="49" customFormat="1" x14ac:dyDescent="0.25">
      <c r="A146" s="1" t="s">
        <v>78</v>
      </c>
      <c r="B146" s="53">
        <v>1200</v>
      </c>
      <c r="C146" s="62"/>
      <c r="D146" s="53">
        <v>1200</v>
      </c>
      <c r="E146" s="53"/>
      <c r="F146" s="53"/>
      <c r="G146" s="53">
        <v>1200</v>
      </c>
      <c r="H146" s="62"/>
      <c r="I146" s="53">
        <v>1200</v>
      </c>
      <c r="J146" s="53"/>
      <c r="K146" s="53"/>
      <c r="L146" s="18" t="s">
        <v>0</v>
      </c>
      <c r="M146" s="31">
        <f>(I146-D146)/D146</f>
        <v>0</v>
      </c>
      <c r="N146" s="3" t="s">
        <v>265</v>
      </c>
      <c r="O146" s="41" t="s">
        <v>303</v>
      </c>
      <c r="P146" s="2" t="s">
        <v>317</v>
      </c>
      <c r="Q146" s="51"/>
    </row>
    <row r="147" spans="1:17" s="49" customFormat="1" x14ac:dyDescent="0.25">
      <c r="A147" s="64"/>
      <c r="B147" s="65"/>
      <c r="C147" s="66"/>
      <c r="D147" s="65"/>
      <c r="E147" s="65"/>
      <c r="F147" s="65"/>
      <c r="G147" s="65"/>
      <c r="H147" s="66"/>
      <c r="I147" s="65"/>
      <c r="J147" s="65"/>
      <c r="K147" s="65"/>
      <c r="L147" s="18"/>
      <c r="M147" s="31"/>
      <c r="N147" s="3"/>
      <c r="O147" s="48"/>
      <c r="P147" s="4"/>
      <c r="Q147" s="51"/>
    </row>
    <row r="148" spans="1:17" s="49" customFormat="1" x14ac:dyDescent="0.25">
      <c r="A148" s="67" t="s">
        <v>283</v>
      </c>
      <c r="B148" s="59"/>
      <c r="C148" s="59"/>
      <c r="D148" s="59"/>
      <c r="E148" s="59"/>
      <c r="F148" s="59"/>
      <c r="G148" s="59"/>
      <c r="H148" s="59"/>
      <c r="I148" s="59"/>
      <c r="J148" s="59"/>
      <c r="K148" s="59"/>
      <c r="L148" s="18" t="s">
        <v>0</v>
      </c>
      <c r="M148" s="31"/>
      <c r="N148" s="3"/>
      <c r="O148" s="48"/>
      <c r="P148" s="4"/>
      <c r="Q148" s="51"/>
    </row>
    <row r="149" spans="1:17" s="49" customFormat="1" ht="26.4" x14ac:dyDescent="0.25">
      <c r="A149" s="52" t="s">
        <v>286</v>
      </c>
      <c r="B149" s="68">
        <v>40</v>
      </c>
      <c r="C149" s="62"/>
      <c r="D149" s="68">
        <v>40</v>
      </c>
      <c r="E149" s="68"/>
      <c r="F149" s="68"/>
      <c r="G149" s="68">
        <v>40</v>
      </c>
      <c r="H149" s="62"/>
      <c r="I149" s="68">
        <v>40</v>
      </c>
      <c r="J149" s="68"/>
      <c r="K149" s="68"/>
      <c r="L149" s="18" t="s">
        <v>0</v>
      </c>
      <c r="M149" s="31">
        <f t="shared" ref="M149:M157" si="7">(I149-D149)/D149</f>
        <v>0</v>
      </c>
      <c r="N149" s="3" t="s">
        <v>282</v>
      </c>
      <c r="O149" s="41" t="s">
        <v>303</v>
      </c>
      <c r="P149" s="2" t="s">
        <v>317</v>
      </c>
      <c r="Q149" s="51"/>
    </row>
    <row r="150" spans="1:17" s="49" customFormat="1" ht="26.4" x14ac:dyDescent="0.25">
      <c r="A150" s="52" t="s">
        <v>287</v>
      </c>
      <c r="B150" s="68">
        <v>20</v>
      </c>
      <c r="C150" s="62"/>
      <c r="D150" s="68">
        <v>20</v>
      </c>
      <c r="E150" s="68"/>
      <c r="F150" s="68"/>
      <c r="G150" s="68">
        <v>20</v>
      </c>
      <c r="H150" s="62"/>
      <c r="I150" s="68">
        <v>20</v>
      </c>
      <c r="J150" s="68"/>
      <c r="K150" s="68"/>
      <c r="L150" s="18" t="s">
        <v>0</v>
      </c>
      <c r="M150" s="31">
        <f t="shared" si="7"/>
        <v>0</v>
      </c>
      <c r="N150" s="3" t="s">
        <v>281</v>
      </c>
      <c r="O150" s="41" t="s">
        <v>303</v>
      </c>
      <c r="P150" s="2" t="s">
        <v>317</v>
      </c>
      <c r="Q150" s="51"/>
    </row>
    <row r="151" spans="1:17" s="49" customFormat="1" ht="26.4" x14ac:dyDescent="0.25">
      <c r="A151" s="1" t="s">
        <v>77</v>
      </c>
      <c r="B151" s="68">
        <v>50</v>
      </c>
      <c r="C151" s="62"/>
      <c r="D151" s="68">
        <v>50</v>
      </c>
      <c r="E151" s="68"/>
      <c r="F151" s="68"/>
      <c r="G151" s="68">
        <v>50</v>
      </c>
      <c r="H151" s="62"/>
      <c r="I151" s="68">
        <v>50</v>
      </c>
      <c r="J151" s="68"/>
      <c r="K151" s="68"/>
      <c r="L151" s="18" t="s">
        <v>0</v>
      </c>
      <c r="M151" s="31">
        <f t="shared" si="7"/>
        <v>0</v>
      </c>
      <c r="N151" s="3" t="s">
        <v>278</v>
      </c>
      <c r="O151" s="41" t="s">
        <v>303</v>
      </c>
      <c r="P151" s="2" t="s">
        <v>317</v>
      </c>
      <c r="Q151" s="51"/>
    </row>
    <row r="152" spans="1:17" s="49" customFormat="1" ht="26.4" x14ac:dyDescent="0.25">
      <c r="A152" s="1" t="s">
        <v>76</v>
      </c>
      <c r="B152" s="68">
        <v>100</v>
      </c>
      <c r="C152" s="62"/>
      <c r="D152" s="68">
        <v>100</v>
      </c>
      <c r="E152" s="68"/>
      <c r="F152" s="68"/>
      <c r="G152" s="68">
        <v>100</v>
      </c>
      <c r="H152" s="62"/>
      <c r="I152" s="68">
        <v>100</v>
      </c>
      <c r="J152" s="68"/>
      <c r="K152" s="68"/>
      <c r="L152" s="18" t="s">
        <v>0</v>
      </c>
      <c r="M152" s="31">
        <f t="shared" si="7"/>
        <v>0</v>
      </c>
      <c r="N152" s="3" t="s">
        <v>279</v>
      </c>
      <c r="O152" s="41" t="s">
        <v>303</v>
      </c>
      <c r="P152" s="2" t="s">
        <v>317</v>
      </c>
      <c r="Q152" s="51"/>
    </row>
    <row r="153" spans="1:17" s="49" customFormat="1" ht="26.4" x14ac:dyDescent="0.25">
      <c r="A153" s="1" t="s">
        <v>72</v>
      </c>
      <c r="B153" s="68">
        <v>50</v>
      </c>
      <c r="C153" s="62"/>
      <c r="D153" s="68">
        <v>50</v>
      </c>
      <c r="E153" s="68"/>
      <c r="F153" s="68"/>
      <c r="G153" s="68">
        <v>50</v>
      </c>
      <c r="H153" s="62"/>
      <c r="I153" s="68">
        <v>50</v>
      </c>
      <c r="J153" s="68"/>
      <c r="K153" s="68"/>
      <c r="L153" s="18" t="s">
        <v>0</v>
      </c>
      <c r="M153" s="31">
        <f t="shared" si="7"/>
        <v>0</v>
      </c>
      <c r="N153" s="3" t="s">
        <v>280</v>
      </c>
      <c r="O153" s="41" t="s">
        <v>303</v>
      </c>
      <c r="P153" s="2" t="s">
        <v>317</v>
      </c>
      <c r="Q153" s="51"/>
    </row>
    <row r="154" spans="1:17" s="49" customFormat="1" ht="26.4" x14ac:dyDescent="0.25">
      <c r="A154" s="1" t="s">
        <v>75</v>
      </c>
      <c r="B154" s="68">
        <v>200</v>
      </c>
      <c r="C154" s="62"/>
      <c r="D154" s="68">
        <v>200</v>
      </c>
      <c r="E154" s="68"/>
      <c r="F154" s="68"/>
      <c r="G154" s="68">
        <v>200</v>
      </c>
      <c r="H154" s="62"/>
      <c r="I154" s="68">
        <v>200</v>
      </c>
      <c r="J154" s="68"/>
      <c r="K154" s="68"/>
      <c r="L154" s="18" t="s">
        <v>0</v>
      </c>
      <c r="M154" s="31">
        <f t="shared" si="7"/>
        <v>0</v>
      </c>
      <c r="N154" s="3" t="s">
        <v>276</v>
      </c>
      <c r="O154" s="41" t="s">
        <v>303</v>
      </c>
      <c r="P154" s="2" t="s">
        <v>317</v>
      </c>
      <c r="Q154" s="51"/>
    </row>
    <row r="155" spans="1:17" s="49" customFormat="1" ht="26.4" x14ac:dyDescent="0.25">
      <c r="A155" s="1" t="s">
        <v>74</v>
      </c>
      <c r="B155" s="68">
        <v>50</v>
      </c>
      <c r="C155" s="62"/>
      <c r="D155" s="68">
        <v>50</v>
      </c>
      <c r="E155" s="68"/>
      <c r="F155" s="68"/>
      <c r="G155" s="68">
        <v>50</v>
      </c>
      <c r="H155" s="62"/>
      <c r="I155" s="68">
        <v>50</v>
      </c>
      <c r="J155" s="68"/>
      <c r="K155" s="68"/>
      <c r="L155" s="18" t="s">
        <v>0</v>
      </c>
      <c r="M155" s="31">
        <f t="shared" si="7"/>
        <v>0</v>
      </c>
      <c r="N155" s="3" t="s">
        <v>275</v>
      </c>
      <c r="O155" s="41" t="s">
        <v>303</v>
      </c>
      <c r="P155" s="2" t="s">
        <v>317</v>
      </c>
      <c r="Q155" s="51"/>
    </row>
    <row r="156" spans="1:17" s="49" customFormat="1" ht="26.4" x14ac:dyDescent="0.25">
      <c r="A156" s="1" t="s">
        <v>73</v>
      </c>
      <c r="B156" s="68">
        <v>100</v>
      </c>
      <c r="C156" s="62"/>
      <c r="D156" s="68">
        <v>100</v>
      </c>
      <c r="E156" s="68"/>
      <c r="F156" s="68"/>
      <c r="G156" s="68">
        <v>100</v>
      </c>
      <c r="H156" s="62"/>
      <c r="I156" s="68">
        <v>100</v>
      </c>
      <c r="J156" s="68"/>
      <c r="K156" s="68"/>
      <c r="L156" s="18" t="s">
        <v>0</v>
      </c>
      <c r="M156" s="31">
        <f t="shared" si="7"/>
        <v>0</v>
      </c>
      <c r="N156" s="3" t="s">
        <v>276</v>
      </c>
      <c r="O156" s="41" t="s">
        <v>303</v>
      </c>
      <c r="P156" s="2" t="s">
        <v>317</v>
      </c>
      <c r="Q156" s="51"/>
    </row>
    <row r="157" spans="1:17" s="49" customFormat="1" ht="26.4" x14ac:dyDescent="0.25">
      <c r="A157" s="1" t="s">
        <v>72</v>
      </c>
      <c r="B157" s="68">
        <v>50</v>
      </c>
      <c r="C157" s="62"/>
      <c r="D157" s="68">
        <v>50</v>
      </c>
      <c r="E157" s="68"/>
      <c r="F157" s="68"/>
      <c r="G157" s="68">
        <v>50</v>
      </c>
      <c r="H157" s="62"/>
      <c r="I157" s="68">
        <v>50</v>
      </c>
      <c r="J157" s="68"/>
      <c r="K157" s="68"/>
      <c r="L157" s="18" t="s">
        <v>0</v>
      </c>
      <c r="M157" s="31">
        <f t="shared" si="7"/>
        <v>0</v>
      </c>
      <c r="N157" s="3" t="s">
        <v>275</v>
      </c>
      <c r="O157" s="41" t="s">
        <v>303</v>
      </c>
      <c r="P157" s="2" t="s">
        <v>317</v>
      </c>
      <c r="Q157" s="51"/>
    </row>
    <row r="158" spans="1:17" s="49" customFormat="1" x14ac:dyDescent="0.25">
      <c r="A158" s="1"/>
      <c r="B158" s="34"/>
      <c r="C158" s="34"/>
      <c r="D158" s="34"/>
      <c r="E158" s="34"/>
      <c r="F158" s="34"/>
      <c r="G158" s="34"/>
      <c r="H158" s="34"/>
      <c r="I158" s="34"/>
      <c r="J158" s="34"/>
      <c r="K158" s="34"/>
      <c r="L158" s="18"/>
      <c r="M158" s="31"/>
      <c r="N158" s="3"/>
      <c r="O158" s="48"/>
      <c r="P158" s="4"/>
      <c r="Q158" s="51"/>
    </row>
    <row r="159" spans="1:17" s="49" customFormat="1" x14ac:dyDescent="0.25">
      <c r="A159" s="28" t="s">
        <v>252</v>
      </c>
      <c r="B159" s="59"/>
      <c r="C159" s="59"/>
      <c r="D159" s="59"/>
      <c r="E159" s="59"/>
      <c r="F159" s="59"/>
      <c r="G159" s="59"/>
      <c r="H159" s="59"/>
      <c r="I159" s="59"/>
      <c r="J159" s="59"/>
      <c r="K159" s="59"/>
      <c r="L159" s="18"/>
      <c r="M159" s="31"/>
      <c r="N159" s="3"/>
      <c r="O159" s="48"/>
      <c r="P159" s="2"/>
      <c r="Q159" s="21"/>
    </row>
    <row r="160" spans="1:17" s="49" customFormat="1" x14ac:dyDescent="0.25">
      <c r="A160" s="69" t="s">
        <v>180</v>
      </c>
      <c r="B160" s="34"/>
      <c r="C160" s="34"/>
      <c r="D160" s="34"/>
      <c r="E160" s="34"/>
      <c r="F160" s="34"/>
      <c r="G160" s="34"/>
      <c r="H160" s="34"/>
      <c r="I160" s="34"/>
      <c r="J160" s="34"/>
      <c r="K160" s="34"/>
      <c r="L160" s="18" t="s">
        <v>0</v>
      </c>
      <c r="M160" s="31"/>
      <c r="N160" s="3"/>
      <c r="O160" s="48"/>
      <c r="P160" s="4"/>
      <c r="Q160" s="51"/>
    </row>
    <row r="161" spans="1:17" s="49" customFormat="1" ht="26.4" x14ac:dyDescent="0.25">
      <c r="A161" s="1" t="s">
        <v>71</v>
      </c>
      <c r="B161" s="53">
        <v>500</v>
      </c>
      <c r="C161" s="62"/>
      <c r="D161" s="53">
        <v>500</v>
      </c>
      <c r="E161" s="53"/>
      <c r="F161" s="53"/>
      <c r="G161" s="53">
        <v>500</v>
      </c>
      <c r="H161" s="62"/>
      <c r="I161" s="53">
        <v>500</v>
      </c>
      <c r="J161" s="53"/>
      <c r="K161" s="53"/>
      <c r="L161" s="18" t="s">
        <v>0</v>
      </c>
      <c r="M161" s="31">
        <f t="shared" ref="M161:M171" si="8">(I161-D161)/D161</f>
        <v>0</v>
      </c>
      <c r="N161" s="3" t="s">
        <v>302</v>
      </c>
      <c r="O161" s="41" t="s">
        <v>303</v>
      </c>
      <c r="P161" s="2" t="s">
        <v>317</v>
      </c>
      <c r="Q161" s="51"/>
    </row>
    <row r="162" spans="1:17" s="49" customFormat="1" ht="26.4" x14ac:dyDescent="0.25">
      <c r="A162" s="1" t="s">
        <v>70</v>
      </c>
      <c r="B162" s="53">
        <v>1000</v>
      </c>
      <c r="C162" s="62"/>
      <c r="D162" s="53">
        <v>1000</v>
      </c>
      <c r="E162" s="53"/>
      <c r="F162" s="53"/>
      <c r="G162" s="53">
        <v>1000</v>
      </c>
      <c r="H162" s="62"/>
      <c r="I162" s="53">
        <v>1000</v>
      </c>
      <c r="J162" s="53"/>
      <c r="K162" s="53"/>
      <c r="L162" s="18" t="s">
        <v>0</v>
      </c>
      <c r="M162" s="31">
        <f t="shared" si="8"/>
        <v>0</v>
      </c>
      <c r="N162" s="3" t="s">
        <v>302</v>
      </c>
      <c r="O162" s="41" t="s">
        <v>303</v>
      </c>
      <c r="P162" s="2" t="s">
        <v>317</v>
      </c>
      <c r="Q162" s="51"/>
    </row>
    <row r="163" spans="1:17" s="49" customFormat="1" ht="26.4" x14ac:dyDescent="0.25">
      <c r="A163" s="1" t="s">
        <v>69</v>
      </c>
      <c r="B163" s="53">
        <v>2000</v>
      </c>
      <c r="C163" s="62"/>
      <c r="D163" s="53">
        <v>2000</v>
      </c>
      <c r="E163" s="53"/>
      <c r="F163" s="53"/>
      <c r="G163" s="53">
        <v>2000</v>
      </c>
      <c r="H163" s="62"/>
      <c r="I163" s="53">
        <v>2000</v>
      </c>
      <c r="J163" s="53"/>
      <c r="K163" s="53"/>
      <c r="L163" s="18" t="s">
        <v>0</v>
      </c>
      <c r="M163" s="31">
        <f t="shared" si="8"/>
        <v>0</v>
      </c>
      <c r="N163" s="3" t="s">
        <v>302</v>
      </c>
      <c r="O163" s="41" t="s">
        <v>303</v>
      </c>
      <c r="P163" s="2" t="s">
        <v>317</v>
      </c>
      <c r="Q163" s="51"/>
    </row>
    <row r="164" spans="1:17" s="49" customFormat="1" ht="26.4" x14ac:dyDescent="0.25">
      <c r="A164" s="1" t="s">
        <v>68</v>
      </c>
      <c r="B164" s="53">
        <v>4000</v>
      </c>
      <c r="C164" s="62"/>
      <c r="D164" s="53">
        <v>4000</v>
      </c>
      <c r="E164" s="53"/>
      <c r="F164" s="53"/>
      <c r="G164" s="53">
        <v>4000</v>
      </c>
      <c r="H164" s="62"/>
      <c r="I164" s="53">
        <v>4000</v>
      </c>
      <c r="J164" s="53"/>
      <c r="K164" s="53"/>
      <c r="L164" s="18" t="s">
        <v>0</v>
      </c>
      <c r="M164" s="31">
        <f t="shared" si="8"/>
        <v>0</v>
      </c>
      <c r="N164" s="3" t="s">
        <v>302</v>
      </c>
      <c r="O164" s="41" t="s">
        <v>303</v>
      </c>
      <c r="P164" s="2" t="s">
        <v>317</v>
      </c>
      <c r="Q164" s="51"/>
    </row>
    <row r="165" spans="1:17" s="49" customFormat="1" ht="26.4" x14ac:dyDescent="0.25">
      <c r="A165" s="1" t="s">
        <v>67</v>
      </c>
      <c r="B165" s="53">
        <v>8000</v>
      </c>
      <c r="C165" s="62"/>
      <c r="D165" s="53">
        <v>8000</v>
      </c>
      <c r="E165" s="53"/>
      <c r="F165" s="53"/>
      <c r="G165" s="53">
        <v>8000</v>
      </c>
      <c r="H165" s="62"/>
      <c r="I165" s="53">
        <v>8000</v>
      </c>
      <c r="J165" s="53"/>
      <c r="K165" s="53"/>
      <c r="L165" s="18" t="s">
        <v>0</v>
      </c>
      <c r="M165" s="31">
        <f t="shared" si="8"/>
        <v>0</v>
      </c>
      <c r="N165" s="3" t="s">
        <v>302</v>
      </c>
      <c r="O165" s="41" t="s">
        <v>303</v>
      </c>
      <c r="P165" s="2" t="s">
        <v>317</v>
      </c>
      <c r="Q165" s="51"/>
    </row>
    <row r="166" spans="1:17" s="49" customFormat="1" ht="26.4" x14ac:dyDescent="0.25">
      <c r="A166" s="1" t="s">
        <v>66</v>
      </c>
      <c r="B166" s="53">
        <v>12000</v>
      </c>
      <c r="C166" s="62"/>
      <c r="D166" s="53">
        <v>12000</v>
      </c>
      <c r="E166" s="53"/>
      <c r="F166" s="53"/>
      <c r="G166" s="53">
        <v>12000</v>
      </c>
      <c r="H166" s="62"/>
      <c r="I166" s="53">
        <v>12000</v>
      </c>
      <c r="J166" s="53"/>
      <c r="K166" s="53"/>
      <c r="L166" s="18" t="s">
        <v>0</v>
      </c>
      <c r="M166" s="31">
        <f t="shared" si="8"/>
        <v>0</v>
      </c>
      <c r="N166" s="3" t="s">
        <v>302</v>
      </c>
      <c r="O166" s="41" t="s">
        <v>303</v>
      </c>
      <c r="P166" s="2" t="s">
        <v>317</v>
      </c>
      <c r="Q166" s="51"/>
    </row>
    <row r="167" spans="1:17" s="49" customFormat="1" ht="26.4" x14ac:dyDescent="0.25">
      <c r="A167" s="1" t="s">
        <v>65</v>
      </c>
      <c r="B167" s="53">
        <v>16000</v>
      </c>
      <c r="C167" s="62"/>
      <c r="D167" s="53">
        <v>16000</v>
      </c>
      <c r="E167" s="53"/>
      <c r="F167" s="53"/>
      <c r="G167" s="53">
        <v>16000</v>
      </c>
      <c r="H167" s="62"/>
      <c r="I167" s="53">
        <v>16000</v>
      </c>
      <c r="J167" s="53"/>
      <c r="K167" s="53"/>
      <c r="L167" s="18" t="s">
        <v>0</v>
      </c>
      <c r="M167" s="31">
        <f t="shared" si="8"/>
        <v>0</v>
      </c>
      <c r="N167" s="3" t="s">
        <v>302</v>
      </c>
      <c r="O167" s="41" t="s">
        <v>303</v>
      </c>
      <c r="P167" s="2" t="s">
        <v>317</v>
      </c>
      <c r="Q167" s="51"/>
    </row>
    <row r="168" spans="1:17" s="49" customFormat="1" ht="26.4" x14ac:dyDescent="0.25">
      <c r="A168" s="1" t="s">
        <v>64</v>
      </c>
      <c r="B168" s="53">
        <v>20000</v>
      </c>
      <c r="C168" s="62"/>
      <c r="D168" s="53">
        <v>20000</v>
      </c>
      <c r="E168" s="53"/>
      <c r="F168" s="53"/>
      <c r="G168" s="53">
        <v>20000</v>
      </c>
      <c r="H168" s="62"/>
      <c r="I168" s="53">
        <v>20000</v>
      </c>
      <c r="J168" s="53"/>
      <c r="K168" s="53"/>
      <c r="L168" s="18" t="s">
        <v>0</v>
      </c>
      <c r="M168" s="31">
        <f t="shared" si="8"/>
        <v>0</v>
      </c>
      <c r="N168" s="3" t="s">
        <v>302</v>
      </c>
      <c r="O168" s="41" t="s">
        <v>303</v>
      </c>
      <c r="P168" s="2" t="s">
        <v>317</v>
      </c>
      <c r="Q168" s="51"/>
    </row>
    <row r="169" spans="1:17" s="49" customFormat="1" ht="26.4" x14ac:dyDescent="0.25">
      <c r="A169" s="1" t="s">
        <v>63</v>
      </c>
      <c r="B169" s="53">
        <v>24000</v>
      </c>
      <c r="C169" s="62"/>
      <c r="D169" s="53">
        <v>24000</v>
      </c>
      <c r="E169" s="53"/>
      <c r="F169" s="53"/>
      <c r="G169" s="53">
        <v>24000</v>
      </c>
      <c r="H169" s="62"/>
      <c r="I169" s="53">
        <v>24000</v>
      </c>
      <c r="J169" s="53"/>
      <c r="K169" s="53"/>
      <c r="L169" s="18" t="s">
        <v>0</v>
      </c>
      <c r="M169" s="31">
        <f t="shared" si="8"/>
        <v>0</v>
      </c>
      <c r="N169" s="3" t="s">
        <v>302</v>
      </c>
      <c r="O169" s="41" t="s">
        <v>303</v>
      </c>
      <c r="P169" s="2" t="s">
        <v>317</v>
      </c>
      <c r="Q169" s="51"/>
    </row>
    <row r="170" spans="1:17" s="49" customFormat="1" ht="26.4" x14ac:dyDescent="0.25">
      <c r="A170" s="1" t="s">
        <v>62</v>
      </c>
      <c r="B170" s="53">
        <v>28000</v>
      </c>
      <c r="C170" s="62"/>
      <c r="D170" s="53">
        <v>28000</v>
      </c>
      <c r="E170" s="53"/>
      <c r="F170" s="53"/>
      <c r="G170" s="53">
        <v>28000</v>
      </c>
      <c r="H170" s="62"/>
      <c r="I170" s="53">
        <v>28000</v>
      </c>
      <c r="J170" s="53"/>
      <c r="K170" s="53"/>
      <c r="L170" s="18" t="s">
        <v>0</v>
      </c>
      <c r="M170" s="31">
        <f t="shared" si="8"/>
        <v>0</v>
      </c>
      <c r="N170" s="3" t="s">
        <v>302</v>
      </c>
      <c r="O170" s="41" t="s">
        <v>303</v>
      </c>
      <c r="P170" s="2" t="s">
        <v>317</v>
      </c>
      <c r="Q170" s="51"/>
    </row>
    <row r="171" spans="1:17" s="49" customFormat="1" ht="26.4" x14ac:dyDescent="0.25">
      <c r="A171" s="1" t="s">
        <v>61</v>
      </c>
      <c r="B171" s="53">
        <v>32000</v>
      </c>
      <c r="C171" s="62"/>
      <c r="D171" s="53">
        <v>32000</v>
      </c>
      <c r="E171" s="53"/>
      <c r="F171" s="53"/>
      <c r="G171" s="53">
        <v>32000</v>
      </c>
      <c r="H171" s="62"/>
      <c r="I171" s="53">
        <v>32000</v>
      </c>
      <c r="J171" s="53"/>
      <c r="K171" s="53"/>
      <c r="L171" s="18" t="s">
        <v>0</v>
      </c>
      <c r="M171" s="31">
        <f t="shared" si="8"/>
        <v>0</v>
      </c>
      <c r="N171" s="3" t="s">
        <v>302</v>
      </c>
      <c r="O171" s="41" t="s">
        <v>303</v>
      </c>
      <c r="P171" s="2" t="s">
        <v>317</v>
      </c>
      <c r="Q171" s="51"/>
    </row>
    <row r="172" spans="1:17" x14ac:dyDescent="0.25">
      <c r="A172" s="1"/>
      <c r="B172" s="17"/>
      <c r="C172" s="17"/>
      <c r="D172" s="17"/>
      <c r="E172" s="17"/>
      <c r="F172" s="17"/>
      <c r="G172" s="17"/>
      <c r="H172" s="17"/>
      <c r="I172" s="17"/>
      <c r="J172" s="17"/>
      <c r="K172" s="17"/>
      <c r="L172" s="70"/>
      <c r="M172" s="31"/>
      <c r="N172" s="3"/>
      <c r="O172" s="41"/>
      <c r="P172" s="2"/>
      <c r="Q172" s="21"/>
    </row>
    <row r="173" spans="1:17" x14ac:dyDescent="0.25">
      <c r="A173" s="61" t="s">
        <v>203</v>
      </c>
      <c r="B173" s="34"/>
      <c r="C173" s="34"/>
      <c r="D173" s="34"/>
      <c r="E173" s="34"/>
      <c r="F173" s="34"/>
      <c r="G173" s="34"/>
      <c r="H173" s="34"/>
      <c r="I173" s="34"/>
      <c r="J173" s="44"/>
      <c r="K173" s="44"/>
      <c r="L173" s="18"/>
      <c r="M173" s="31"/>
      <c r="N173" s="3"/>
      <c r="O173" s="41"/>
      <c r="P173" s="2" t="s">
        <v>260</v>
      </c>
      <c r="Q173" s="21"/>
    </row>
    <row r="174" spans="1:17" x14ac:dyDescent="0.25">
      <c r="A174" s="61" t="s">
        <v>60</v>
      </c>
      <c r="B174" s="34"/>
      <c r="C174" s="34"/>
      <c r="D174" s="34"/>
      <c r="E174" s="34"/>
      <c r="F174" s="34"/>
      <c r="G174" s="34"/>
      <c r="H174" s="34"/>
      <c r="I174" s="34"/>
      <c r="J174" s="44"/>
      <c r="K174" s="44"/>
      <c r="L174" s="18" t="s">
        <v>0</v>
      </c>
      <c r="M174" s="31"/>
      <c r="N174" s="3" t="s">
        <v>181</v>
      </c>
      <c r="O174" s="41"/>
      <c r="P174" s="2"/>
      <c r="Q174" s="21"/>
    </row>
    <row r="175" spans="1:17" x14ac:dyDescent="0.25">
      <c r="A175" s="1" t="s">
        <v>59</v>
      </c>
      <c r="B175" s="71">
        <f>D175</f>
        <v>215</v>
      </c>
      <c r="C175" s="71"/>
      <c r="D175" s="71">
        <v>215</v>
      </c>
      <c r="E175" s="71">
        <v>127</v>
      </c>
      <c r="F175" s="71">
        <v>88</v>
      </c>
      <c r="G175" s="71">
        <f>I175</f>
        <v>225</v>
      </c>
      <c r="H175" s="71"/>
      <c r="I175" s="71">
        <v>225</v>
      </c>
      <c r="J175" s="39">
        <v>133</v>
      </c>
      <c r="K175" s="39">
        <v>92</v>
      </c>
      <c r="L175" s="18" t="s">
        <v>0</v>
      </c>
      <c r="M175" s="31">
        <f t="shared" ref="M175:M184" si="9">(I175-D175)/D175</f>
        <v>4.6511627906976744E-2</v>
      </c>
      <c r="N175" s="3" t="s">
        <v>181</v>
      </c>
      <c r="O175" s="41" t="s">
        <v>259</v>
      </c>
      <c r="P175" s="72" t="s">
        <v>316</v>
      </c>
      <c r="Q175" s="73"/>
    </row>
    <row r="176" spans="1:17" ht="79.2" x14ac:dyDescent="0.25">
      <c r="A176" s="1" t="s">
        <v>58</v>
      </c>
      <c r="B176" s="71">
        <f t="shared" ref="B176:B184" si="10">D176</f>
        <v>420</v>
      </c>
      <c r="C176" s="71"/>
      <c r="D176" s="71">
        <v>420</v>
      </c>
      <c r="E176" s="71">
        <v>332</v>
      </c>
      <c r="F176" s="71">
        <v>88</v>
      </c>
      <c r="G176" s="71">
        <f t="shared" ref="G176:G184" si="11">I176</f>
        <v>441</v>
      </c>
      <c r="H176" s="71"/>
      <c r="I176" s="71">
        <v>441</v>
      </c>
      <c r="J176" s="39">
        <v>348</v>
      </c>
      <c r="K176" s="39">
        <v>93</v>
      </c>
      <c r="L176" s="18" t="s">
        <v>0</v>
      </c>
      <c r="M176" s="31">
        <f t="shared" si="9"/>
        <v>0.05</v>
      </c>
      <c r="N176" s="3" t="s">
        <v>181</v>
      </c>
      <c r="O176" s="41" t="s">
        <v>259</v>
      </c>
      <c r="P176" s="72" t="s">
        <v>316</v>
      </c>
      <c r="Q176" s="73"/>
    </row>
    <row r="177" spans="1:17" ht="92.4" x14ac:dyDescent="0.25">
      <c r="A177" s="1" t="s">
        <v>57</v>
      </c>
      <c r="B177" s="71">
        <f t="shared" si="10"/>
        <v>190</v>
      </c>
      <c r="C177" s="71"/>
      <c r="D177" s="71">
        <v>190</v>
      </c>
      <c r="E177" s="71">
        <v>102</v>
      </c>
      <c r="F177" s="71">
        <v>88</v>
      </c>
      <c r="G177" s="71">
        <f t="shared" si="11"/>
        <v>200</v>
      </c>
      <c r="H177" s="71"/>
      <c r="I177" s="71">
        <v>200</v>
      </c>
      <c r="J177" s="71">
        <v>108</v>
      </c>
      <c r="K177" s="71">
        <v>92</v>
      </c>
      <c r="L177" s="17" t="s">
        <v>0</v>
      </c>
      <c r="M177" s="31">
        <f t="shared" si="9"/>
        <v>5.2631578947368418E-2</v>
      </c>
      <c r="N177" s="3" t="s">
        <v>181</v>
      </c>
      <c r="O177" s="41" t="s">
        <v>259</v>
      </c>
      <c r="P177" s="72" t="s">
        <v>316</v>
      </c>
      <c r="Q177" s="73"/>
    </row>
    <row r="178" spans="1:17" ht="92.4" x14ac:dyDescent="0.25">
      <c r="A178" s="1" t="s">
        <v>56</v>
      </c>
      <c r="B178" s="71">
        <f t="shared" si="10"/>
        <v>645</v>
      </c>
      <c r="C178" s="71"/>
      <c r="D178" s="71">
        <v>645</v>
      </c>
      <c r="E178" s="71">
        <v>557</v>
      </c>
      <c r="F178" s="71">
        <v>88</v>
      </c>
      <c r="G178" s="71">
        <f t="shared" si="11"/>
        <v>677</v>
      </c>
      <c r="H178" s="71"/>
      <c r="I178" s="71">
        <v>677</v>
      </c>
      <c r="J178" s="39">
        <v>585</v>
      </c>
      <c r="K178" s="39">
        <v>92</v>
      </c>
      <c r="L178" s="18" t="s">
        <v>0</v>
      </c>
      <c r="M178" s="31">
        <f t="shared" si="9"/>
        <v>4.9612403100775193E-2</v>
      </c>
      <c r="N178" s="3" t="s">
        <v>181</v>
      </c>
      <c r="O178" s="41" t="s">
        <v>259</v>
      </c>
      <c r="P178" s="72" t="s">
        <v>316</v>
      </c>
      <c r="Q178" s="73"/>
    </row>
    <row r="179" spans="1:17" ht="92.4" x14ac:dyDescent="0.25">
      <c r="A179" s="1" t="s">
        <v>55</v>
      </c>
      <c r="B179" s="71">
        <f t="shared" si="10"/>
        <v>290</v>
      </c>
      <c r="C179" s="71"/>
      <c r="D179" s="71">
        <v>290</v>
      </c>
      <c r="E179" s="71">
        <v>202</v>
      </c>
      <c r="F179" s="71">
        <v>88</v>
      </c>
      <c r="G179" s="71">
        <v>305</v>
      </c>
      <c r="H179" s="71"/>
      <c r="I179" s="71">
        <v>305</v>
      </c>
      <c r="J179" s="39">
        <f>SUM((E179/100)*105)</f>
        <v>212.1</v>
      </c>
      <c r="K179" s="39">
        <f>SUM((F179/100)*105)</f>
        <v>92.4</v>
      </c>
      <c r="L179" s="18" t="s">
        <v>0</v>
      </c>
      <c r="M179" s="31">
        <f t="shared" si="9"/>
        <v>5.1724137931034482E-2</v>
      </c>
      <c r="N179" s="3" t="s">
        <v>181</v>
      </c>
      <c r="O179" s="41" t="s">
        <v>259</v>
      </c>
      <c r="P179" s="72" t="s">
        <v>316</v>
      </c>
      <c r="Q179" s="73"/>
    </row>
    <row r="180" spans="1:17" ht="52.8" x14ac:dyDescent="0.25">
      <c r="A180" s="1" t="s">
        <v>54</v>
      </c>
      <c r="B180" s="71">
        <f t="shared" si="10"/>
        <v>850</v>
      </c>
      <c r="C180" s="71"/>
      <c r="D180" s="71">
        <v>850</v>
      </c>
      <c r="E180" s="71">
        <v>762</v>
      </c>
      <c r="F180" s="71">
        <v>88</v>
      </c>
      <c r="G180" s="71">
        <v>893</v>
      </c>
      <c r="H180" s="71"/>
      <c r="I180" s="71">
        <v>893</v>
      </c>
      <c r="J180" s="39">
        <f t="shared" ref="J180:J243" si="12">SUM((E180/100)*105)</f>
        <v>800.1</v>
      </c>
      <c r="K180" s="39">
        <f t="shared" ref="K180:K243" si="13">SUM((F180/100)*105)</f>
        <v>92.4</v>
      </c>
      <c r="L180" s="18" t="s">
        <v>0</v>
      </c>
      <c r="M180" s="31">
        <f t="shared" si="9"/>
        <v>5.0588235294117649E-2</v>
      </c>
      <c r="N180" s="3" t="s">
        <v>181</v>
      </c>
      <c r="O180" s="41" t="s">
        <v>259</v>
      </c>
      <c r="P180" s="72" t="s">
        <v>316</v>
      </c>
      <c r="Q180" s="73"/>
    </row>
    <row r="181" spans="1:17" ht="52.8" x14ac:dyDescent="0.25">
      <c r="A181" s="1" t="s">
        <v>53</v>
      </c>
      <c r="B181" s="71">
        <f t="shared" si="10"/>
        <v>385</v>
      </c>
      <c r="C181" s="71"/>
      <c r="D181" s="71">
        <v>385</v>
      </c>
      <c r="E181" s="71">
        <v>297</v>
      </c>
      <c r="F181" s="71">
        <v>88</v>
      </c>
      <c r="G181" s="71">
        <f t="shared" si="11"/>
        <v>404</v>
      </c>
      <c r="H181" s="71"/>
      <c r="I181" s="71">
        <v>404</v>
      </c>
      <c r="J181" s="39">
        <f t="shared" si="12"/>
        <v>311.85000000000002</v>
      </c>
      <c r="K181" s="39">
        <f t="shared" si="13"/>
        <v>92.4</v>
      </c>
      <c r="L181" s="18" t="s">
        <v>0</v>
      </c>
      <c r="M181" s="31">
        <f t="shared" si="9"/>
        <v>4.9350649350649353E-2</v>
      </c>
      <c r="N181" s="3" t="s">
        <v>181</v>
      </c>
      <c r="O181" s="41" t="s">
        <v>259</v>
      </c>
      <c r="P181" s="72" t="s">
        <v>316</v>
      </c>
      <c r="Q181" s="73"/>
    </row>
    <row r="182" spans="1:17" x14ac:dyDescent="0.25">
      <c r="A182" s="1" t="s">
        <v>52</v>
      </c>
      <c r="B182" s="71">
        <f t="shared" si="10"/>
        <v>730</v>
      </c>
      <c r="C182" s="71"/>
      <c r="D182" s="71">
        <v>730</v>
      </c>
      <c r="E182" s="71">
        <v>642</v>
      </c>
      <c r="F182" s="71">
        <v>88</v>
      </c>
      <c r="G182" s="71">
        <f t="shared" si="11"/>
        <v>767</v>
      </c>
      <c r="H182" s="71"/>
      <c r="I182" s="71">
        <v>767</v>
      </c>
      <c r="J182" s="39">
        <f t="shared" si="12"/>
        <v>674.1</v>
      </c>
      <c r="K182" s="39">
        <f t="shared" si="13"/>
        <v>92.4</v>
      </c>
      <c r="L182" s="18" t="s">
        <v>0</v>
      </c>
      <c r="M182" s="31">
        <f t="shared" si="9"/>
        <v>5.0684931506849315E-2</v>
      </c>
      <c r="N182" s="3" t="s">
        <v>181</v>
      </c>
      <c r="O182" s="41" t="s">
        <v>259</v>
      </c>
      <c r="P182" s="72" t="s">
        <v>316</v>
      </c>
      <c r="Q182" s="73"/>
    </row>
    <row r="183" spans="1:17" x14ac:dyDescent="0.25">
      <c r="A183" s="1" t="s">
        <v>51</v>
      </c>
      <c r="B183" s="71">
        <f t="shared" si="10"/>
        <v>730</v>
      </c>
      <c r="C183" s="71"/>
      <c r="D183" s="71">
        <v>730</v>
      </c>
      <c r="E183" s="71">
        <v>642</v>
      </c>
      <c r="F183" s="71">
        <v>88</v>
      </c>
      <c r="G183" s="71">
        <f t="shared" si="11"/>
        <v>767</v>
      </c>
      <c r="H183" s="71"/>
      <c r="I183" s="71">
        <v>767</v>
      </c>
      <c r="J183" s="39">
        <f t="shared" si="12"/>
        <v>674.1</v>
      </c>
      <c r="K183" s="39">
        <f t="shared" si="13"/>
        <v>92.4</v>
      </c>
      <c r="L183" s="18" t="s">
        <v>0</v>
      </c>
      <c r="M183" s="31">
        <f t="shared" si="9"/>
        <v>5.0684931506849315E-2</v>
      </c>
      <c r="N183" s="3" t="s">
        <v>181</v>
      </c>
      <c r="O183" s="41" t="s">
        <v>259</v>
      </c>
      <c r="P183" s="72" t="s">
        <v>316</v>
      </c>
      <c r="Q183" s="73"/>
    </row>
    <row r="184" spans="1:17" x14ac:dyDescent="0.25">
      <c r="A184" s="1" t="s">
        <v>50</v>
      </c>
      <c r="B184" s="71">
        <f t="shared" si="10"/>
        <v>96</v>
      </c>
      <c r="C184" s="71"/>
      <c r="D184" s="71">
        <v>96</v>
      </c>
      <c r="E184" s="71">
        <v>96</v>
      </c>
      <c r="F184" s="71">
        <v>0</v>
      </c>
      <c r="G184" s="71">
        <f t="shared" si="11"/>
        <v>101</v>
      </c>
      <c r="H184" s="71"/>
      <c r="I184" s="71">
        <v>101</v>
      </c>
      <c r="J184" s="39">
        <f t="shared" si="12"/>
        <v>100.8</v>
      </c>
      <c r="K184" s="39">
        <f t="shared" si="13"/>
        <v>0</v>
      </c>
      <c r="L184" s="18" t="s">
        <v>0</v>
      </c>
      <c r="M184" s="31">
        <f t="shared" si="9"/>
        <v>5.2083333333333336E-2</v>
      </c>
      <c r="N184" s="3" t="s">
        <v>181</v>
      </c>
      <c r="O184" s="41" t="s">
        <v>259</v>
      </c>
      <c r="P184" s="72" t="s">
        <v>316</v>
      </c>
      <c r="Q184" s="73"/>
    </row>
    <row r="185" spans="1:17" x14ac:dyDescent="0.25">
      <c r="A185" s="1"/>
      <c r="B185" s="71"/>
      <c r="C185" s="34"/>
      <c r="D185" s="34"/>
      <c r="E185" s="34"/>
      <c r="F185" s="34"/>
      <c r="G185" s="71"/>
      <c r="H185" s="34"/>
      <c r="I185" s="34"/>
      <c r="J185" s="39">
        <f t="shared" si="12"/>
        <v>0</v>
      </c>
      <c r="K185" s="39">
        <f t="shared" si="13"/>
        <v>0</v>
      </c>
      <c r="L185" s="18"/>
      <c r="M185" s="31"/>
      <c r="N185" s="1"/>
      <c r="O185" s="41"/>
      <c r="P185" s="2"/>
      <c r="Q185" s="21"/>
    </row>
    <row r="186" spans="1:17" x14ac:dyDescent="0.25">
      <c r="A186" s="61" t="s">
        <v>204</v>
      </c>
      <c r="B186" s="71"/>
      <c r="C186" s="34"/>
      <c r="D186" s="17"/>
      <c r="E186" s="17"/>
      <c r="F186" s="17"/>
      <c r="G186" s="71"/>
      <c r="H186" s="34"/>
      <c r="I186" s="17"/>
      <c r="J186" s="39">
        <f t="shared" si="12"/>
        <v>0</v>
      </c>
      <c r="K186" s="39">
        <f t="shared" si="13"/>
        <v>0</v>
      </c>
      <c r="L186" s="18"/>
      <c r="M186" s="31"/>
      <c r="N186" s="1"/>
      <c r="O186" s="41"/>
      <c r="P186" s="2" t="s">
        <v>260</v>
      </c>
      <c r="Q186" s="21"/>
    </row>
    <row r="187" spans="1:17" x14ac:dyDescent="0.25">
      <c r="A187" s="1" t="s">
        <v>19</v>
      </c>
      <c r="B187" s="71">
        <f>D187</f>
        <v>273</v>
      </c>
      <c r="C187" s="71"/>
      <c r="D187" s="71">
        <v>273</v>
      </c>
      <c r="E187" s="71">
        <v>185</v>
      </c>
      <c r="F187" s="71">
        <v>88</v>
      </c>
      <c r="G187" s="71">
        <f>I187</f>
        <v>287</v>
      </c>
      <c r="H187" s="71"/>
      <c r="I187" s="71">
        <v>287</v>
      </c>
      <c r="J187" s="39">
        <f t="shared" si="12"/>
        <v>194.25</v>
      </c>
      <c r="K187" s="39">
        <f t="shared" si="13"/>
        <v>92.4</v>
      </c>
      <c r="L187" s="18" t="s">
        <v>0</v>
      </c>
      <c r="M187" s="31">
        <f>(I187-D187)/D187</f>
        <v>5.128205128205128E-2</v>
      </c>
      <c r="N187" s="1" t="s">
        <v>182</v>
      </c>
      <c r="O187" s="41" t="s">
        <v>259</v>
      </c>
      <c r="P187" s="72" t="s">
        <v>316</v>
      </c>
      <c r="Q187" s="21"/>
    </row>
    <row r="188" spans="1:17" x14ac:dyDescent="0.25">
      <c r="A188" s="1" t="s">
        <v>18</v>
      </c>
      <c r="B188" s="71">
        <f>D188</f>
        <v>188</v>
      </c>
      <c r="C188" s="71"/>
      <c r="D188" s="71">
        <v>188</v>
      </c>
      <c r="E188" s="71">
        <v>100</v>
      </c>
      <c r="F188" s="71">
        <v>88</v>
      </c>
      <c r="G188" s="71">
        <f>I188</f>
        <v>197</v>
      </c>
      <c r="H188" s="71"/>
      <c r="I188" s="71">
        <v>197</v>
      </c>
      <c r="J188" s="39">
        <f t="shared" si="12"/>
        <v>105</v>
      </c>
      <c r="K188" s="39">
        <f t="shared" si="13"/>
        <v>92.4</v>
      </c>
      <c r="L188" s="18" t="s">
        <v>0</v>
      </c>
      <c r="M188" s="31">
        <f>(I188-D188)/D188</f>
        <v>4.7872340425531915E-2</v>
      </c>
      <c r="N188" s="1" t="s">
        <v>182</v>
      </c>
      <c r="O188" s="41" t="s">
        <v>259</v>
      </c>
      <c r="P188" s="72" t="s">
        <v>316</v>
      </c>
      <c r="Q188" s="21"/>
    </row>
    <row r="189" spans="1:17" ht="26.4" x14ac:dyDescent="0.25">
      <c r="A189" s="32" t="s">
        <v>15</v>
      </c>
      <c r="B189" s="29"/>
      <c r="C189" s="29"/>
      <c r="D189" s="29"/>
      <c r="E189" s="29"/>
      <c r="F189" s="29"/>
      <c r="G189" s="29"/>
      <c r="H189" s="29"/>
      <c r="I189" s="29"/>
      <c r="J189" s="39">
        <f t="shared" si="12"/>
        <v>0</v>
      </c>
      <c r="K189" s="39">
        <f t="shared" si="13"/>
        <v>0</v>
      </c>
      <c r="L189" s="18" t="s">
        <v>0</v>
      </c>
      <c r="M189" s="31"/>
      <c r="N189" s="1"/>
      <c r="O189" s="41"/>
      <c r="P189" s="2"/>
      <c r="Q189" s="21"/>
    </row>
    <row r="190" spans="1:17" x14ac:dyDescent="0.25">
      <c r="B190" s="17"/>
      <c r="C190" s="34"/>
      <c r="D190" s="17"/>
      <c r="E190" s="17"/>
      <c r="F190" s="17"/>
      <c r="G190" s="17"/>
      <c r="H190" s="34"/>
      <c r="I190" s="17"/>
      <c r="J190" s="39">
        <f t="shared" si="12"/>
        <v>0</v>
      </c>
      <c r="K190" s="39">
        <f t="shared" si="13"/>
        <v>0</v>
      </c>
      <c r="L190" s="18"/>
      <c r="M190" s="31"/>
      <c r="N190" s="1"/>
      <c r="O190" s="41"/>
      <c r="P190" s="2"/>
      <c r="Q190" s="21"/>
    </row>
    <row r="191" spans="1:17" x14ac:dyDescent="0.25">
      <c r="A191" s="61" t="s">
        <v>205</v>
      </c>
      <c r="B191" s="17"/>
      <c r="C191" s="17"/>
      <c r="D191" s="17"/>
      <c r="E191" s="17"/>
      <c r="F191" s="17"/>
      <c r="G191" s="17"/>
      <c r="H191" s="17"/>
      <c r="I191" s="17"/>
      <c r="J191" s="39">
        <f t="shared" si="12"/>
        <v>0</v>
      </c>
      <c r="K191" s="39">
        <f t="shared" si="13"/>
        <v>0</v>
      </c>
      <c r="L191" s="18"/>
      <c r="M191" s="31"/>
      <c r="N191" s="1"/>
      <c r="O191" s="41"/>
      <c r="P191" s="2" t="s">
        <v>260</v>
      </c>
      <c r="Q191" s="21"/>
    </row>
    <row r="192" spans="1:17" ht="26.4" x14ac:dyDescent="0.25">
      <c r="A192" s="1" t="s">
        <v>49</v>
      </c>
      <c r="B192" s="53">
        <f>D192</f>
        <v>4120</v>
      </c>
      <c r="C192" s="17"/>
      <c r="D192" s="53">
        <v>4120</v>
      </c>
      <c r="E192" s="74">
        <v>1768</v>
      </c>
      <c r="F192" s="74">
        <v>2352</v>
      </c>
      <c r="G192" s="53">
        <f>I192</f>
        <v>4326</v>
      </c>
      <c r="H192" s="17"/>
      <c r="I192" s="53">
        <v>4326</v>
      </c>
      <c r="J192" s="39">
        <f t="shared" si="12"/>
        <v>1856.3999999999999</v>
      </c>
      <c r="K192" s="39">
        <f t="shared" si="13"/>
        <v>2469.6</v>
      </c>
      <c r="L192" s="18" t="s">
        <v>0</v>
      </c>
      <c r="M192" s="31">
        <f>(I192-D192)/D192</f>
        <v>0.05</v>
      </c>
      <c r="N192" s="1" t="s">
        <v>183</v>
      </c>
      <c r="O192" s="41" t="s">
        <v>259</v>
      </c>
      <c r="P192" s="72" t="s">
        <v>316</v>
      </c>
      <c r="Q192" s="21"/>
    </row>
    <row r="193" spans="1:17" ht="26.4" x14ac:dyDescent="0.25">
      <c r="A193" s="1" t="s">
        <v>48</v>
      </c>
      <c r="B193" s="53">
        <f>D193</f>
        <v>3400</v>
      </c>
      <c r="C193" s="17"/>
      <c r="D193" s="53">
        <v>3400</v>
      </c>
      <c r="E193" s="74">
        <v>1048</v>
      </c>
      <c r="F193" s="74">
        <v>2352</v>
      </c>
      <c r="G193" s="53">
        <f>I193</f>
        <v>3570</v>
      </c>
      <c r="H193" s="17"/>
      <c r="I193" s="53">
        <v>3570</v>
      </c>
      <c r="J193" s="39">
        <f t="shared" si="12"/>
        <v>1100.4000000000001</v>
      </c>
      <c r="K193" s="39">
        <f t="shared" si="13"/>
        <v>2469.6</v>
      </c>
      <c r="L193" s="18" t="s">
        <v>0</v>
      </c>
      <c r="M193" s="31">
        <f>(I193-D193)/D193</f>
        <v>0.05</v>
      </c>
      <c r="N193" s="1" t="s">
        <v>183</v>
      </c>
      <c r="O193" s="41" t="s">
        <v>259</v>
      </c>
      <c r="P193" s="72" t="s">
        <v>316</v>
      </c>
      <c r="Q193" s="21"/>
    </row>
    <row r="194" spans="1:17" ht="26.4" x14ac:dyDescent="0.25">
      <c r="A194" s="1" t="s">
        <v>47</v>
      </c>
      <c r="B194" s="53">
        <f>D194</f>
        <v>1110</v>
      </c>
      <c r="C194" s="17"/>
      <c r="D194" s="53">
        <v>1110</v>
      </c>
      <c r="E194" s="74">
        <v>1110</v>
      </c>
      <c r="F194" s="74">
        <v>0</v>
      </c>
      <c r="G194" s="53">
        <f>I194</f>
        <v>1166</v>
      </c>
      <c r="H194" s="17"/>
      <c r="I194" s="53">
        <v>1166</v>
      </c>
      <c r="J194" s="39">
        <f t="shared" si="12"/>
        <v>1165.5</v>
      </c>
      <c r="K194" s="39">
        <f t="shared" si="13"/>
        <v>0</v>
      </c>
      <c r="L194" s="18" t="s">
        <v>0</v>
      </c>
      <c r="M194" s="31">
        <f>(I194-D194)/D194</f>
        <v>5.0450450450450449E-2</v>
      </c>
      <c r="N194" s="1" t="s">
        <v>183</v>
      </c>
      <c r="O194" s="41" t="s">
        <v>259</v>
      </c>
      <c r="P194" s="72" t="s">
        <v>316</v>
      </c>
      <c r="Q194" s="21"/>
    </row>
    <row r="195" spans="1:17" ht="26.4" x14ac:dyDescent="0.25">
      <c r="A195" s="1" t="s">
        <v>46</v>
      </c>
      <c r="B195" s="53">
        <f>D195</f>
        <v>2110</v>
      </c>
      <c r="C195" s="17"/>
      <c r="D195" s="53">
        <v>2110</v>
      </c>
      <c r="E195" s="74">
        <v>2110</v>
      </c>
      <c r="F195" s="74">
        <v>0</v>
      </c>
      <c r="G195" s="53">
        <f>I195</f>
        <v>2216</v>
      </c>
      <c r="H195" s="17"/>
      <c r="I195" s="53">
        <v>2216</v>
      </c>
      <c r="J195" s="39">
        <f t="shared" si="12"/>
        <v>2215.5</v>
      </c>
      <c r="K195" s="39">
        <f t="shared" si="13"/>
        <v>0</v>
      </c>
      <c r="L195" s="18" t="s">
        <v>0</v>
      </c>
      <c r="M195" s="31">
        <f>(I195-D195)/D195</f>
        <v>5.0236966824644548E-2</v>
      </c>
      <c r="N195" s="1" t="s">
        <v>183</v>
      </c>
      <c r="O195" s="41" t="s">
        <v>259</v>
      </c>
      <c r="P195" s="72" t="s">
        <v>316</v>
      </c>
      <c r="Q195" s="21"/>
    </row>
    <row r="196" spans="1:17" ht="26.4" x14ac:dyDescent="0.25">
      <c r="A196" s="1" t="s">
        <v>45</v>
      </c>
      <c r="B196" s="53">
        <f>D196</f>
        <v>730</v>
      </c>
      <c r="C196" s="17"/>
      <c r="D196" s="53">
        <v>730</v>
      </c>
      <c r="E196" s="74">
        <v>730</v>
      </c>
      <c r="F196" s="74">
        <v>0</v>
      </c>
      <c r="G196" s="53">
        <f>I196</f>
        <v>767</v>
      </c>
      <c r="H196" s="17"/>
      <c r="I196" s="53">
        <v>767</v>
      </c>
      <c r="J196" s="39">
        <f t="shared" si="12"/>
        <v>766.5</v>
      </c>
      <c r="K196" s="39">
        <f t="shared" si="13"/>
        <v>0</v>
      </c>
      <c r="L196" s="18" t="s">
        <v>0</v>
      </c>
      <c r="M196" s="31">
        <f>(I196-D196)/D196</f>
        <v>5.0684931506849315E-2</v>
      </c>
      <c r="N196" s="1" t="s">
        <v>183</v>
      </c>
      <c r="O196" s="41" t="s">
        <v>259</v>
      </c>
      <c r="P196" s="72" t="s">
        <v>316</v>
      </c>
      <c r="Q196" s="21"/>
    </row>
    <row r="197" spans="1:17" x14ac:dyDescent="0.25">
      <c r="A197" s="1"/>
      <c r="B197" s="53"/>
      <c r="C197" s="17"/>
      <c r="D197" s="53"/>
      <c r="E197" s="53"/>
      <c r="F197" s="53"/>
      <c r="G197" s="53"/>
      <c r="H197" s="17"/>
      <c r="I197" s="53"/>
      <c r="J197" s="39">
        <f t="shared" si="12"/>
        <v>0</v>
      </c>
      <c r="K197" s="39">
        <f t="shared" si="13"/>
        <v>0</v>
      </c>
      <c r="L197" s="18"/>
      <c r="M197" s="31"/>
      <c r="N197" s="1"/>
      <c r="O197" s="41"/>
      <c r="P197" s="2"/>
      <c r="Q197" s="21"/>
    </row>
    <row r="198" spans="1:17" x14ac:dyDescent="0.25">
      <c r="A198" s="61" t="s">
        <v>206</v>
      </c>
      <c r="B198" s="17"/>
      <c r="C198" s="34"/>
      <c r="D198" s="17"/>
      <c r="E198" s="17"/>
      <c r="F198" s="17"/>
      <c r="G198" s="17"/>
      <c r="H198" s="34"/>
      <c r="I198" s="17"/>
      <c r="J198" s="39">
        <f t="shared" si="12"/>
        <v>0</v>
      </c>
      <c r="K198" s="39">
        <f t="shared" si="13"/>
        <v>0</v>
      </c>
      <c r="L198" s="18"/>
      <c r="M198" s="31"/>
      <c r="N198" s="1"/>
      <c r="O198" s="41"/>
      <c r="P198" s="2" t="s">
        <v>260</v>
      </c>
      <c r="Q198" s="21"/>
    </row>
    <row r="199" spans="1:17" ht="26.4" x14ac:dyDescent="0.25">
      <c r="A199" s="1" t="s">
        <v>44</v>
      </c>
      <c r="B199" s="53">
        <f>D199</f>
        <v>2390</v>
      </c>
      <c r="C199" s="17"/>
      <c r="D199" s="53">
        <v>2390</v>
      </c>
      <c r="E199" s="74">
        <v>1100</v>
      </c>
      <c r="F199" s="74">
        <v>1290</v>
      </c>
      <c r="G199" s="53">
        <f>I199</f>
        <v>2510</v>
      </c>
      <c r="H199" s="17"/>
      <c r="I199" s="53">
        <v>2510</v>
      </c>
      <c r="J199" s="39">
        <f t="shared" si="12"/>
        <v>1155</v>
      </c>
      <c r="K199" s="39">
        <f t="shared" si="13"/>
        <v>1354.5</v>
      </c>
      <c r="L199" s="18" t="s">
        <v>0</v>
      </c>
      <c r="M199" s="31">
        <f>(I199-D199)/D199</f>
        <v>5.0209205020920501E-2</v>
      </c>
      <c r="N199" s="1" t="s">
        <v>183</v>
      </c>
      <c r="O199" s="41" t="s">
        <v>259</v>
      </c>
      <c r="P199" s="72" t="s">
        <v>316</v>
      </c>
      <c r="Q199" s="21"/>
    </row>
    <row r="200" spans="1:17" ht="26.4" x14ac:dyDescent="0.25">
      <c r="A200" s="1" t="s">
        <v>18</v>
      </c>
      <c r="B200" s="53">
        <f>D200</f>
        <v>1195</v>
      </c>
      <c r="C200" s="17"/>
      <c r="D200" s="53">
        <v>1195</v>
      </c>
      <c r="E200" s="74">
        <v>500</v>
      </c>
      <c r="F200" s="74">
        <v>695</v>
      </c>
      <c r="G200" s="53">
        <f>I200</f>
        <v>1255</v>
      </c>
      <c r="H200" s="17"/>
      <c r="I200" s="53">
        <v>1255</v>
      </c>
      <c r="J200" s="39">
        <f t="shared" si="12"/>
        <v>525</v>
      </c>
      <c r="K200" s="39">
        <f t="shared" si="13"/>
        <v>729.75</v>
      </c>
      <c r="L200" s="18" t="s">
        <v>0</v>
      </c>
      <c r="M200" s="31">
        <f>(I200-D200)/D200</f>
        <v>5.0209205020920501E-2</v>
      </c>
      <c r="N200" s="1" t="s">
        <v>183</v>
      </c>
      <c r="O200" s="41" t="s">
        <v>259</v>
      </c>
      <c r="P200" s="72" t="s">
        <v>316</v>
      </c>
      <c r="Q200" s="21"/>
    </row>
    <row r="201" spans="1:17" ht="26.4" x14ac:dyDescent="0.25">
      <c r="A201" s="1" t="s">
        <v>226</v>
      </c>
      <c r="B201" s="53">
        <f>D201</f>
        <v>600</v>
      </c>
      <c r="C201" s="17"/>
      <c r="D201" s="53">
        <v>600</v>
      </c>
      <c r="E201" s="74">
        <v>600</v>
      </c>
      <c r="F201" s="74">
        <v>0</v>
      </c>
      <c r="G201" s="53">
        <f>I201</f>
        <v>630</v>
      </c>
      <c r="H201" s="17"/>
      <c r="I201" s="53">
        <v>630</v>
      </c>
      <c r="J201" s="39">
        <f t="shared" si="12"/>
        <v>630</v>
      </c>
      <c r="K201" s="39">
        <f t="shared" si="13"/>
        <v>0</v>
      </c>
      <c r="L201" s="18" t="s">
        <v>0</v>
      </c>
      <c r="M201" s="31">
        <f>(I201-D201)/D201</f>
        <v>0.05</v>
      </c>
      <c r="N201" s="1" t="s">
        <v>183</v>
      </c>
      <c r="O201" s="41" t="s">
        <v>259</v>
      </c>
      <c r="P201" s="72" t="s">
        <v>316</v>
      </c>
      <c r="Q201" s="21"/>
    </row>
    <row r="202" spans="1:17" x14ac:dyDescent="0.25">
      <c r="A202" s="1"/>
      <c r="B202" s="17"/>
      <c r="C202" s="17"/>
      <c r="D202" s="17"/>
      <c r="E202" s="17"/>
      <c r="F202" s="17"/>
      <c r="G202" s="17"/>
      <c r="H202" s="17"/>
      <c r="I202" s="17"/>
      <c r="J202" s="39">
        <f t="shared" si="12"/>
        <v>0</v>
      </c>
      <c r="K202" s="39">
        <f t="shared" si="13"/>
        <v>0</v>
      </c>
      <c r="L202" s="70"/>
      <c r="M202" s="31"/>
      <c r="N202" s="1"/>
      <c r="O202" s="41"/>
      <c r="P202" s="2"/>
      <c r="Q202" s="21"/>
    </row>
    <row r="203" spans="1:17" x14ac:dyDescent="0.25">
      <c r="A203" s="61" t="s">
        <v>207</v>
      </c>
      <c r="B203" s="17"/>
      <c r="C203" s="17"/>
      <c r="D203" s="17"/>
      <c r="E203" s="17"/>
      <c r="F203" s="17"/>
      <c r="G203" s="17"/>
      <c r="H203" s="17"/>
      <c r="I203" s="17"/>
      <c r="J203" s="39">
        <f t="shared" si="12"/>
        <v>0</v>
      </c>
      <c r="K203" s="39">
        <f t="shared" si="13"/>
        <v>0</v>
      </c>
      <c r="L203" s="18"/>
      <c r="M203" s="31"/>
      <c r="N203" s="1"/>
      <c r="O203" s="41"/>
      <c r="P203" s="2" t="s">
        <v>260</v>
      </c>
      <c r="Q203" s="21"/>
    </row>
    <row r="204" spans="1:17" x14ac:dyDescent="0.25">
      <c r="A204" s="1" t="s">
        <v>43</v>
      </c>
      <c r="B204" s="53">
        <f>D204</f>
        <v>414</v>
      </c>
      <c r="C204" s="17"/>
      <c r="D204" s="53">
        <v>414</v>
      </c>
      <c r="E204" s="74">
        <v>330</v>
      </c>
      <c r="F204" s="74">
        <v>84</v>
      </c>
      <c r="G204" s="53">
        <f>I204</f>
        <v>435</v>
      </c>
      <c r="H204" s="17"/>
      <c r="I204" s="53">
        <v>435</v>
      </c>
      <c r="J204" s="39">
        <f t="shared" si="12"/>
        <v>346.5</v>
      </c>
      <c r="K204" s="39">
        <f t="shared" si="13"/>
        <v>88.2</v>
      </c>
      <c r="L204" s="18" t="s">
        <v>0</v>
      </c>
      <c r="M204" s="31">
        <f>(I204-D204)/D204</f>
        <v>5.0724637681159424E-2</v>
      </c>
      <c r="N204" s="1" t="s">
        <v>195</v>
      </c>
      <c r="O204" s="41" t="s">
        <v>259</v>
      </c>
      <c r="P204" s="72" t="s">
        <v>316</v>
      </c>
      <c r="Q204" s="21"/>
    </row>
    <row r="205" spans="1:17" x14ac:dyDescent="0.25">
      <c r="A205" s="1" t="s">
        <v>42</v>
      </c>
      <c r="B205" s="53">
        <f>D205</f>
        <v>226</v>
      </c>
      <c r="C205" s="17"/>
      <c r="D205" s="53">
        <v>226</v>
      </c>
      <c r="E205" s="74">
        <v>142</v>
      </c>
      <c r="F205" s="74">
        <v>84</v>
      </c>
      <c r="G205" s="53">
        <f>I205</f>
        <v>237</v>
      </c>
      <c r="H205" s="17"/>
      <c r="I205" s="53">
        <v>237</v>
      </c>
      <c r="J205" s="39">
        <f t="shared" si="12"/>
        <v>149.1</v>
      </c>
      <c r="K205" s="39">
        <f t="shared" si="13"/>
        <v>88.2</v>
      </c>
      <c r="L205" s="18" t="s">
        <v>0</v>
      </c>
      <c r="M205" s="31">
        <f>(I205-D205)/D205</f>
        <v>4.8672566371681415E-2</v>
      </c>
      <c r="N205" s="1" t="s">
        <v>195</v>
      </c>
      <c r="O205" s="41" t="s">
        <v>259</v>
      </c>
      <c r="P205" s="72" t="s">
        <v>316</v>
      </c>
      <c r="Q205" s="21"/>
    </row>
    <row r="206" spans="1:17" x14ac:dyDescent="0.25">
      <c r="A206" s="64" t="s">
        <v>227</v>
      </c>
      <c r="B206" s="53">
        <f>D206</f>
        <v>57</v>
      </c>
      <c r="C206" s="59"/>
      <c r="D206" s="53">
        <v>57</v>
      </c>
      <c r="E206" s="75">
        <v>57</v>
      </c>
      <c r="F206" s="75">
        <v>0</v>
      </c>
      <c r="G206" s="53">
        <f>I206</f>
        <v>60</v>
      </c>
      <c r="H206" s="17"/>
      <c r="I206" s="65">
        <v>60</v>
      </c>
      <c r="J206" s="39">
        <f t="shared" si="12"/>
        <v>59.849999999999994</v>
      </c>
      <c r="K206" s="39">
        <f t="shared" si="13"/>
        <v>0</v>
      </c>
      <c r="L206" s="18" t="s">
        <v>0</v>
      </c>
      <c r="M206" s="31">
        <f>(I206-D206)/D206</f>
        <v>5.2631578947368418E-2</v>
      </c>
      <c r="N206" s="1" t="s">
        <v>195</v>
      </c>
      <c r="O206" s="41" t="s">
        <v>259</v>
      </c>
      <c r="P206" s="72" t="s">
        <v>316</v>
      </c>
      <c r="Q206" s="21"/>
    </row>
    <row r="207" spans="1:17" x14ac:dyDescent="0.25">
      <c r="A207" s="32" t="s">
        <v>41</v>
      </c>
      <c r="B207" s="29"/>
      <c r="C207" s="29"/>
      <c r="D207" s="29"/>
      <c r="E207" s="29"/>
      <c r="F207" s="29"/>
      <c r="G207" s="29"/>
      <c r="H207" s="29"/>
      <c r="I207" s="29"/>
      <c r="J207" s="39">
        <f t="shared" si="12"/>
        <v>0</v>
      </c>
      <c r="K207" s="39">
        <f t="shared" si="13"/>
        <v>0</v>
      </c>
      <c r="L207" s="18" t="s">
        <v>0</v>
      </c>
      <c r="M207" s="31"/>
      <c r="N207" s="1"/>
      <c r="O207" s="41"/>
      <c r="P207" s="2"/>
      <c r="Q207" s="21"/>
    </row>
    <row r="208" spans="1:17" x14ac:dyDescent="0.25">
      <c r="A208" s="1"/>
      <c r="B208" s="17"/>
      <c r="C208" s="17"/>
      <c r="D208" s="17"/>
      <c r="E208" s="17"/>
      <c r="F208" s="17"/>
      <c r="G208" s="17"/>
      <c r="H208" s="17"/>
      <c r="I208" s="17"/>
      <c r="J208" s="39">
        <f t="shared" si="12"/>
        <v>0</v>
      </c>
      <c r="K208" s="39">
        <f t="shared" si="13"/>
        <v>0</v>
      </c>
      <c r="L208" s="70"/>
      <c r="M208" s="31"/>
      <c r="N208" s="1"/>
      <c r="O208" s="41"/>
      <c r="P208" s="2"/>
      <c r="Q208" s="21"/>
    </row>
    <row r="209" spans="1:17" x14ac:dyDescent="0.25">
      <c r="A209" s="28" t="s">
        <v>208</v>
      </c>
      <c r="B209" s="76"/>
      <c r="C209" s="76"/>
      <c r="D209" s="76"/>
      <c r="E209" s="76"/>
      <c r="F209" s="76"/>
      <c r="G209" s="76"/>
      <c r="H209" s="76"/>
      <c r="I209" s="76"/>
      <c r="J209" s="39">
        <f t="shared" si="12"/>
        <v>0</v>
      </c>
      <c r="K209" s="39">
        <f t="shared" si="13"/>
        <v>0</v>
      </c>
      <c r="L209" s="70" t="s">
        <v>0</v>
      </c>
      <c r="M209" s="31"/>
      <c r="N209" s="1"/>
      <c r="O209" s="41"/>
      <c r="P209" s="2" t="s">
        <v>260</v>
      </c>
      <c r="Q209" s="21"/>
    </row>
    <row r="210" spans="1:17" ht="26.4" x14ac:dyDescent="0.25">
      <c r="A210" s="54" t="s">
        <v>40</v>
      </c>
      <c r="B210" s="29"/>
      <c r="C210" s="29"/>
      <c r="D210" s="77"/>
      <c r="E210" s="29"/>
      <c r="F210" s="29"/>
      <c r="G210" s="29"/>
      <c r="H210" s="29"/>
      <c r="I210" s="77"/>
      <c r="J210" s="39">
        <f t="shared" si="12"/>
        <v>0</v>
      </c>
      <c r="K210" s="39">
        <f t="shared" si="13"/>
        <v>0</v>
      </c>
      <c r="L210" s="70" t="s">
        <v>0</v>
      </c>
      <c r="M210" s="31"/>
      <c r="N210" s="1"/>
      <c r="O210" s="41"/>
      <c r="P210" s="2"/>
      <c r="Q210" s="21"/>
    </row>
    <row r="211" spans="1:17" ht="26.4" x14ac:dyDescent="0.25">
      <c r="A211" s="1" t="s">
        <v>237</v>
      </c>
      <c r="B211" s="58">
        <f>D211</f>
        <v>157</v>
      </c>
      <c r="C211" s="17"/>
      <c r="D211" s="58">
        <v>157</v>
      </c>
      <c r="E211" s="78">
        <v>157</v>
      </c>
      <c r="F211" s="78">
        <v>0</v>
      </c>
      <c r="G211" s="38">
        <f t="shared" ref="G211:G212" si="14">+I211-H211</f>
        <v>165</v>
      </c>
      <c r="H211" s="17"/>
      <c r="I211" s="38">
        <v>165</v>
      </c>
      <c r="J211" s="39">
        <f t="shared" si="12"/>
        <v>164.85</v>
      </c>
      <c r="K211" s="39">
        <f t="shared" si="13"/>
        <v>0</v>
      </c>
      <c r="L211" s="70" t="s">
        <v>0</v>
      </c>
      <c r="M211" s="31">
        <f>(I211-D211)/D211</f>
        <v>5.0955414012738856E-2</v>
      </c>
      <c r="N211" s="40" t="s">
        <v>311</v>
      </c>
      <c r="O211" s="41" t="s">
        <v>178</v>
      </c>
      <c r="P211" s="72" t="s">
        <v>316</v>
      </c>
      <c r="Q211" s="21"/>
    </row>
    <row r="212" spans="1:17" ht="26.4" x14ac:dyDescent="0.25">
      <c r="A212" s="1" t="s">
        <v>230</v>
      </c>
      <c r="B212" s="58">
        <f>D212</f>
        <v>226</v>
      </c>
      <c r="C212" s="17"/>
      <c r="D212" s="58">
        <v>226</v>
      </c>
      <c r="E212" s="78">
        <v>226</v>
      </c>
      <c r="F212" s="78">
        <v>0</v>
      </c>
      <c r="G212" s="38">
        <f t="shared" si="14"/>
        <v>237</v>
      </c>
      <c r="H212" s="17"/>
      <c r="I212" s="38">
        <v>237</v>
      </c>
      <c r="J212" s="39">
        <f t="shared" si="12"/>
        <v>237.29999999999998</v>
      </c>
      <c r="K212" s="39">
        <f t="shared" si="13"/>
        <v>0</v>
      </c>
      <c r="L212" s="70" t="s">
        <v>0</v>
      </c>
      <c r="M212" s="31">
        <f>(I212-D212)/D212</f>
        <v>4.8672566371681415E-2</v>
      </c>
      <c r="N212" s="40" t="s">
        <v>311</v>
      </c>
      <c r="O212" s="41" t="s">
        <v>178</v>
      </c>
      <c r="P212" s="72" t="s">
        <v>316</v>
      </c>
      <c r="Q212" s="21"/>
    </row>
    <row r="213" spans="1:17" x14ac:dyDescent="0.25">
      <c r="A213" s="1"/>
      <c r="B213" s="58"/>
      <c r="C213" s="17"/>
      <c r="D213" s="58"/>
      <c r="E213" s="58"/>
      <c r="F213" s="58"/>
      <c r="G213" s="58"/>
      <c r="H213" s="17"/>
      <c r="I213" s="58"/>
      <c r="J213" s="39">
        <f t="shared" si="12"/>
        <v>0</v>
      </c>
      <c r="K213" s="39">
        <f t="shared" si="13"/>
        <v>0</v>
      </c>
      <c r="L213" s="70"/>
      <c r="M213" s="31"/>
      <c r="N213" s="1"/>
      <c r="O213" s="41"/>
      <c r="P213" s="2"/>
      <c r="Q213" s="21"/>
    </row>
    <row r="214" spans="1:17" x14ac:dyDescent="0.25">
      <c r="A214" s="67" t="s">
        <v>209</v>
      </c>
      <c r="B214" s="29"/>
      <c r="C214" s="29"/>
      <c r="D214" s="77"/>
      <c r="E214" s="29"/>
      <c r="F214" s="29"/>
      <c r="G214" s="29"/>
      <c r="H214" s="29"/>
      <c r="I214" s="77"/>
      <c r="J214" s="39">
        <f t="shared" si="12"/>
        <v>0</v>
      </c>
      <c r="K214" s="39">
        <f t="shared" si="13"/>
        <v>0</v>
      </c>
      <c r="L214" s="18" t="s">
        <v>0</v>
      </c>
      <c r="M214" s="31"/>
      <c r="N214" s="1"/>
      <c r="O214" s="41"/>
      <c r="P214" s="2" t="s">
        <v>260</v>
      </c>
      <c r="Q214" s="21"/>
    </row>
    <row r="215" spans="1:17" x14ac:dyDescent="0.25">
      <c r="A215" s="43" t="s">
        <v>39</v>
      </c>
      <c r="B215" s="58">
        <f t="shared" ref="B215:B220" si="15">D215</f>
        <v>540</v>
      </c>
      <c r="C215" s="17"/>
      <c r="D215" s="58">
        <v>540</v>
      </c>
      <c r="E215" s="78">
        <v>452</v>
      </c>
      <c r="F215" s="78">
        <v>88</v>
      </c>
      <c r="G215" s="58">
        <f t="shared" ref="G215:G220" si="16">I215</f>
        <v>567</v>
      </c>
      <c r="H215" s="17"/>
      <c r="I215" s="58">
        <v>567</v>
      </c>
      <c r="J215" s="39">
        <f t="shared" si="12"/>
        <v>474.59999999999997</v>
      </c>
      <c r="K215" s="39">
        <f t="shared" si="13"/>
        <v>92.4</v>
      </c>
      <c r="L215" s="18" t="s">
        <v>0</v>
      </c>
      <c r="M215" s="31">
        <f t="shared" ref="M215:M220" si="17">(I215-D215)/D215</f>
        <v>0.05</v>
      </c>
      <c r="N215" s="1" t="s">
        <v>271</v>
      </c>
      <c r="O215" s="41" t="s">
        <v>259</v>
      </c>
      <c r="P215" s="72" t="s">
        <v>316</v>
      </c>
      <c r="Q215" s="21"/>
    </row>
    <row r="216" spans="1:17" x14ac:dyDescent="0.25">
      <c r="A216" s="43" t="s">
        <v>38</v>
      </c>
      <c r="B216" s="58">
        <f t="shared" si="15"/>
        <v>300</v>
      </c>
      <c r="C216" s="17"/>
      <c r="D216" s="58">
        <v>300</v>
      </c>
      <c r="E216" s="78">
        <v>212</v>
      </c>
      <c r="F216" s="78">
        <v>88</v>
      </c>
      <c r="G216" s="58">
        <f t="shared" si="16"/>
        <v>315</v>
      </c>
      <c r="H216" s="17"/>
      <c r="I216" s="58">
        <v>315</v>
      </c>
      <c r="J216" s="39">
        <f t="shared" si="12"/>
        <v>222.60000000000002</v>
      </c>
      <c r="K216" s="39">
        <f t="shared" si="13"/>
        <v>92.4</v>
      </c>
      <c r="L216" s="18" t="s">
        <v>0</v>
      </c>
      <c r="M216" s="31">
        <f t="shared" si="17"/>
        <v>0.05</v>
      </c>
      <c r="N216" s="1" t="s">
        <v>271</v>
      </c>
      <c r="O216" s="41" t="s">
        <v>259</v>
      </c>
      <c r="P216" s="72" t="s">
        <v>316</v>
      </c>
      <c r="Q216" s="21"/>
    </row>
    <row r="217" spans="1:17" x14ac:dyDescent="0.25">
      <c r="A217" s="43" t="s">
        <v>37</v>
      </c>
      <c r="B217" s="58">
        <f t="shared" si="15"/>
        <v>470</v>
      </c>
      <c r="C217" s="17"/>
      <c r="D217" s="58">
        <v>470</v>
      </c>
      <c r="E217" s="78">
        <v>470</v>
      </c>
      <c r="F217" s="78">
        <v>0</v>
      </c>
      <c r="G217" s="58">
        <f t="shared" si="16"/>
        <v>494</v>
      </c>
      <c r="H217" s="17"/>
      <c r="I217" s="58">
        <v>494</v>
      </c>
      <c r="J217" s="39">
        <f t="shared" si="12"/>
        <v>493.5</v>
      </c>
      <c r="K217" s="39">
        <f t="shared" si="13"/>
        <v>0</v>
      </c>
      <c r="L217" s="18" t="s">
        <v>0</v>
      </c>
      <c r="M217" s="31">
        <f t="shared" si="17"/>
        <v>5.106382978723404E-2</v>
      </c>
      <c r="N217" s="1" t="s">
        <v>271</v>
      </c>
      <c r="O217" s="41" t="s">
        <v>259</v>
      </c>
      <c r="P217" s="72" t="s">
        <v>316</v>
      </c>
      <c r="Q217" s="21"/>
    </row>
    <row r="218" spans="1:17" x14ac:dyDescent="0.25">
      <c r="A218" s="43" t="s">
        <v>36</v>
      </c>
      <c r="B218" s="58">
        <f t="shared" si="15"/>
        <v>92</v>
      </c>
      <c r="C218" s="17"/>
      <c r="D218" s="58">
        <v>92</v>
      </c>
      <c r="E218" s="78">
        <v>92</v>
      </c>
      <c r="F218" s="78">
        <v>0</v>
      </c>
      <c r="G218" s="58">
        <f t="shared" si="16"/>
        <v>97</v>
      </c>
      <c r="H218" s="17"/>
      <c r="I218" s="58">
        <v>97</v>
      </c>
      <c r="J218" s="39">
        <f t="shared" si="12"/>
        <v>96.600000000000009</v>
      </c>
      <c r="K218" s="39">
        <f t="shared" si="13"/>
        <v>0</v>
      </c>
      <c r="L218" s="18" t="s">
        <v>0</v>
      </c>
      <c r="M218" s="31">
        <f t="shared" si="17"/>
        <v>5.434782608695652E-2</v>
      </c>
      <c r="N218" s="1" t="s">
        <v>271</v>
      </c>
      <c r="O218" s="41" t="s">
        <v>259</v>
      </c>
      <c r="P218" s="72" t="s">
        <v>316</v>
      </c>
      <c r="Q218" s="21"/>
    </row>
    <row r="219" spans="1:17" x14ac:dyDescent="0.25">
      <c r="A219" s="43" t="s">
        <v>35</v>
      </c>
      <c r="B219" s="58">
        <f t="shared" si="15"/>
        <v>242</v>
      </c>
      <c r="C219" s="17"/>
      <c r="D219" s="58">
        <v>242</v>
      </c>
      <c r="E219" s="78">
        <v>242</v>
      </c>
      <c r="F219" s="78">
        <v>0</v>
      </c>
      <c r="G219" s="58">
        <f t="shared" si="16"/>
        <v>254</v>
      </c>
      <c r="H219" s="17"/>
      <c r="I219" s="58">
        <v>254</v>
      </c>
      <c r="J219" s="39">
        <f t="shared" si="12"/>
        <v>254.1</v>
      </c>
      <c r="K219" s="39">
        <f t="shared" si="13"/>
        <v>0</v>
      </c>
      <c r="L219" s="18" t="s">
        <v>0</v>
      </c>
      <c r="M219" s="31">
        <f t="shared" si="17"/>
        <v>4.9586776859504134E-2</v>
      </c>
      <c r="N219" s="1" t="s">
        <v>271</v>
      </c>
      <c r="O219" s="41" t="s">
        <v>259</v>
      </c>
      <c r="P219" s="72" t="s">
        <v>316</v>
      </c>
      <c r="Q219" s="21"/>
    </row>
    <row r="220" spans="1:17" x14ac:dyDescent="0.25">
      <c r="A220" s="43" t="s">
        <v>34</v>
      </c>
      <c r="B220" s="58">
        <f t="shared" si="15"/>
        <v>92</v>
      </c>
      <c r="C220" s="17"/>
      <c r="D220" s="58">
        <v>92</v>
      </c>
      <c r="E220" s="78">
        <v>92</v>
      </c>
      <c r="F220" s="78">
        <v>0</v>
      </c>
      <c r="G220" s="58">
        <f t="shared" si="16"/>
        <v>97</v>
      </c>
      <c r="H220" s="17"/>
      <c r="I220" s="58">
        <v>97</v>
      </c>
      <c r="J220" s="39">
        <f t="shared" si="12"/>
        <v>96.600000000000009</v>
      </c>
      <c r="K220" s="39">
        <f t="shared" si="13"/>
        <v>0</v>
      </c>
      <c r="L220" s="18" t="s">
        <v>0</v>
      </c>
      <c r="M220" s="31">
        <f t="shared" si="17"/>
        <v>5.434782608695652E-2</v>
      </c>
      <c r="N220" s="1" t="s">
        <v>271</v>
      </c>
      <c r="O220" s="41" t="s">
        <v>259</v>
      </c>
      <c r="P220" s="72" t="s">
        <v>316</v>
      </c>
      <c r="Q220" s="21"/>
    </row>
    <row r="221" spans="1:17" x14ac:dyDescent="0.25">
      <c r="A221" s="43"/>
      <c r="B221" s="34"/>
      <c r="C221" s="34"/>
      <c r="D221" s="34"/>
      <c r="E221" s="34"/>
      <c r="F221" s="34"/>
      <c r="G221" s="34"/>
      <c r="H221" s="34"/>
      <c r="I221" s="34"/>
      <c r="J221" s="39">
        <f t="shared" si="12"/>
        <v>0</v>
      </c>
      <c r="K221" s="39">
        <f t="shared" si="13"/>
        <v>0</v>
      </c>
      <c r="L221" s="18"/>
      <c r="M221" s="31"/>
      <c r="N221" s="1"/>
      <c r="O221" s="41"/>
      <c r="P221" s="2"/>
      <c r="Q221" s="21"/>
    </row>
    <row r="222" spans="1:17" x14ac:dyDescent="0.25">
      <c r="A222" s="79" t="s">
        <v>210</v>
      </c>
      <c r="B222" s="17"/>
      <c r="C222" s="17"/>
      <c r="D222" s="17"/>
      <c r="E222" s="17"/>
      <c r="F222" s="17"/>
      <c r="G222" s="17"/>
      <c r="H222" s="17"/>
      <c r="I222" s="17"/>
      <c r="J222" s="39">
        <f t="shared" si="12"/>
        <v>0</v>
      </c>
      <c r="K222" s="39">
        <f t="shared" si="13"/>
        <v>0</v>
      </c>
      <c r="L222" s="18"/>
      <c r="M222" s="31"/>
      <c r="N222" s="1"/>
      <c r="O222" s="41"/>
      <c r="P222" s="2" t="s">
        <v>260</v>
      </c>
      <c r="Q222" s="21"/>
    </row>
    <row r="223" spans="1:17" ht="26.4" x14ac:dyDescent="0.25">
      <c r="A223" s="80" t="s">
        <v>251</v>
      </c>
      <c r="B223" s="17"/>
      <c r="C223" s="17"/>
      <c r="D223" s="17"/>
      <c r="E223" s="17"/>
      <c r="F223" s="17"/>
      <c r="G223" s="17"/>
      <c r="H223" s="17"/>
      <c r="I223" s="17"/>
      <c r="J223" s="39">
        <f t="shared" si="12"/>
        <v>0</v>
      </c>
      <c r="K223" s="39">
        <f t="shared" si="13"/>
        <v>0</v>
      </c>
      <c r="L223" s="18" t="s">
        <v>0</v>
      </c>
      <c r="M223" s="31"/>
      <c r="N223" s="1"/>
      <c r="O223" s="41"/>
      <c r="P223" s="2"/>
      <c r="Q223" s="21"/>
    </row>
    <row r="224" spans="1:17" ht="39.6" x14ac:dyDescent="0.25">
      <c r="A224" s="1" t="s">
        <v>33</v>
      </c>
      <c r="B224" s="58">
        <f>D224</f>
        <v>54</v>
      </c>
      <c r="C224" s="17"/>
      <c r="D224" s="58">
        <v>54</v>
      </c>
      <c r="E224" s="78">
        <v>54</v>
      </c>
      <c r="F224" s="78">
        <v>0</v>
      </c>
      <c r="G224" s="58">
        <f>I224</f>
        <v>57</v>
      </c>
      <c r="H224" s="17"/>
      <c r="I224" s="58">
        <v>57</v>
      </c>
      <c r="J224" s="39">
        <f t="shared" si="12"/>
        <v>56.7</v>
      </c>
      <c r="K224" s="39">
        <f t="shared" si="13"/>
        <v>0</v>
      </c>
      <c r="L224" s="18" t="s">
        <v>0</v>
      </c>
      <c r="M224" s="31">
        <f>(I224-D224)/D224</f>
        <v>5.5555555555555552E-2</v>
      </c>
      <c r="N224" s="1" t="s">
        <v>184</v>
      </c>
      <c r="O224" s="41" t="s">
        <v>259</v>
      </c>
      <c r="P224" s="72" t="s">
        <v>316</v>
      </c>
      <c r="Q224" s="21"/>
    </row>
    <row r="225" spans="1:17" ht="39.6" x14ac:dyDescent="0.25">
      <c r="A225" s="1" t="s">
        <v>32</v>
      </c>
      <c r="B225" s="58">
        <f>D225</f>
        <v>54</v>
      </c>
      <c r="C225" s="17"/>
      <c r="D225" s="58">
        <v>54</v>
      </c>
      <c r="E225" s="78">
        <v>54</v>
      </c>
      <c r="F225" s="78">
        <v>0</v>
      </c>
      <c r="G225" s="58">
        <f>I225</f>
        <v>57</v>
      </c>
      <c r="H225" s="17"/>
      <c r="I225" s="58">
        <v>57</v>
      </c>
      <c r="J225" s="39">
        <f t="shared" si="12"/>
        <v>56.7</v>
      </c>
      <c r="K225" s="39">
        <f t="shared" si="13"/>
        <v>0</v>
      </c>
      <c r="L225" s="18" t="s">
        <v>0</v>
      </c>
      <c r="M225" s="31">
        <f>(I225-D225)/D225</f>
        <v>5.5555555555555552E-2</v>
      </c>
      <c r="N225" s="1" t="s">
        <v>184</v>
      </c>
      <c r="O225" s="41" t="s">
        <v>259</v>
      </c>
      <c r="P225" s="72" t="s">
        <v>316</v>
      </c>
      <c r="Q225" s="21"/>
    </row>
    <row r="226" spans="1:17" ht="66" x14ac:dyDescent="0.25">
      <c r="A226" s="54" t="s">
        <v>31</v>
      </c>
      <c r="B226" s="29"/>
      <c r="C226" s="29"/>
      <c r="D226" s="77"/>
      <c r="E226" s="29"/>
      <c r="F226" s="29"/>
      <c r="G226" s="29"/>
      <c r="H226" s="29"/>
      <c r="I226" s="77"/>
      <c r="J226" s="39">
        <f t="shared" si="12"/>
        <v>0</v>
      </c>
      <c r="K226" s="39">
        <f t="shared" si="13"/>
        <v>0</v>
      </c>
      <c r="L226" s="18" t="s">
        <v>0</v>
      </c>
      <c r="M226" s="31"/>
      <c r="N226" s="1" t="s">
        <v>266</v>
      </c>
      <c r="O226" s="41"/>
      <c r="P226" s="2"/>
      <c r="Q226" s="21"/>
    </row>
    <row r="227" spans="1:17" x14ac:dyDescent="0.25">
      <c r="A227" s="61"/>
      <c r="B227" s="17"/>
      <c r="C227" s="17"/>
      <c r="D227" s="17"/>
      <c r="E227" s="17"/>
      <c r="F227" s="17"/>
      <c r="G227" s="17"/>
      <c r="H227" s="17"/>
      <c r="I227" s="17"/>
      <c r="J227" s="39">
        <f t="shared" si="12"/>
        <v>0</v>
      </c>
      <c r="K227" s="39">
        <f t="shared" si="13"/>
        <v>0</v>
      </c>
      <c r="L227" s="18"/>
      <c r="M227" s="31"/>
      <c r="N227" s="1"/>
      <c r="O227" s="41"/>
      <c r="P227" s="2"/>
      <c r="Q227" s="21"/>
    </row>
    <row r="228" spans="1:17" x14ac:dyDescent="0.25">
      <c r="A228" s="79" t="s">
        <v>211</v>
      </c>
      <c r="B228" s="17"/>
      <c r="C228" s="17"/>
      <c r="D228" s="17"/>
      <c r="E228" s="17"/>
      <c r="F228" s="17"/>
      <c r="G228" s="17"/>
      <c r="H228" s="17"/>
      <c r="I228" s="17"/>
      <c r="J228" s="39">
        <f t="shared" si="12"/>
        <v>0</v>
      </c>
      <c r="K228" s="39">
        <f t="shared" si="13"/>
        <v>0</v>
      </c>
      <c r="L228" s="18"/>
      <c r="M228" s="31"/>
      <c r="N228" s="1"/>
      <c r="O228" s="41"/>
      <c r="P228" s="2" t="s">
        <v>260</v>
      </c>
      <c r="Q228" s="21"/>
    </row>
    <row r="229" spans="1:17" ht="92.4" x14ac:dyDescent="0.25">
      <c r="A229" s="32" t="s">
        <v>30</v>
      </c>
      <c r="B229" s="29"/>
      <c r="C229" s="29"/>
      <c r="D229" s="77"/>
      <c r="E229" s="29"/>
      <c r="F229" s="29"/>
      <c r="G229" s="29"/>
      <c r="H229" s="29"/>
      <c r="I229" s="77"/>
      <c r="J229" s="39">
        <f t="shared" si="12"/>
        <v>0</v>
      </c>
      <c r="K229" s="39">
        <f t="shared" si="13"/>
        <v>0</v>
      </c>
      <c r="L229" s="18" t="s">
        <v>0</v>
      </c>
      <c r="M229" s="31"/>
      <c r="N229" s="1"/>
      <c r="O229" s="41"/>
      <c r="P229" s="2"/>
      <c r="Q229" s="21"/>
    </row>
    <row r="230" spans="1:17" ht="39.6" x14ac:dyDescent="0.25">
      <c r="A230" s="1" t="s">
        <v>13</v>
      </c>
      <c r="B230" s="58">
        <f>D230</f>
        <v>500</v>
      </c>
      <c r="C230" s="17"/>
      <c r="D230" s="58">
        <v>500</v>
      </c>
      <c r="E230" s="78">
        <v>500</v>
      </c>
      <c r="F230" s="78">
        <v>0</v>
      </c>
      <c r="G230" s="58">
        <f>I230</f>
        <v>525</v>
      </c>
      <c r="H230" s="17"/>
      <c r="I230" s="58">
        <v>525</v>
      </c>
      <c r="J230" s="39">
        <f t="shared" si="12"/>
        <v>525</v>
      </c>
      <c r="K230" s="39">
        <f t="shared" si="13"/>
        <v>0</v>
      </c>
      <c r="L230" s="18" t="s">
        <v>0</v>
      </c>
      <c r="M230" s="31">
        <f>(I230-D230)/D230</f>
        <v>0.05</v>
      </c>
      <c r="N230" s="1" t="s">
        <v>267</v>
      </c>
      <c r="O230" s="41" t="s">
        <v>259</v>
      </c>
      <c r="P230" s="72" t="s">
        <v>316</v>
      </c>
      <c r="Q230" s="21"/>
    </row>
    <row r="231" spans="1:17" ht="39.6" x14ac:dyDescent="0.25">
      <c r="A231" s="1" t="s">
        <v>29</v>
      </c>
      <c r="B231" s="58">
        <f>D231</f>
        <v>99</v>
      </c>
      <c r="C231" s="17"/>
      <c r="D231" s="58">
        <v>99</v>
      </c>
      <c r="E231" s="78">
        <v>99</v>
      </c>
      <c r="F231" s="78">
        <v>0</v>
      </c>
      <c r="G231" s="58">
        <f>I231</f>
        <v>104</v>
      </c>
      <c r="H231" s="17"/>
      <c r="I231" s="58">
        <v>104</v>
      </c>
      <c r="J231" s="39">
        <f t="shared" si="12"/>
        <v>103.95</v>
      </c>
      <c r="K231" s="39">
        <f t="shared" si="13"/>
        <v>0</v>
      </c>
      <c r="L231" s="18" t="s">
        <v>0</v>
      </c>
      <c r="M231" s="31">
        <f>(I231-D231)/D231</f>
        <v>5.0505050505050504E-2</v>
      </c>
      <c r="N231" s="1" t="s">
        <v>267</v>
      </c>
      <c r="O231" s="41" t="s">
        <v>259</v>
      </c>
      <c r="P231" s="72" t="s">
        <v>316</v>
      </c>
      <c r="Q231" s="21"/>
    </row>
    <row r="232" spans="1:17" ht="39.6" x14ac:dyDescent="0.25">
      <c r="A232" s="1" t="s">
        <v>28</v>
      </c>
      <c r="B232" s="58">
        <f>D232</f>
        <v>89</v>
      </c>
      <c r="C232" s="17"/>
      <c r="D232" s="58">
        <v>89</v>
      </c>
      <c r="E232" s="78">
        <v>89</v>
      </c>
      <c r="F232" s="78">
        <v>0</v>
      </c>
      <c r="G232" s="58">
        <f>I232</f>
        <v>94</v>
      </c>
      <c r="H232" s="17"/>
      <c r="I232" s="58">
        <v>94</v>
      </c>
      <c r="J232" s="39">
        <f t="shared" si="12"/>
        <v>93.45</v>
      </c>
      <c r="K232" s="39">
        <f t="shared" si="13"/>
        <v>0</v>
      </c>
      <c r="L232" s="18" t="s">
        <v>0</v>
      </c>
      <c r="M232" s="31">
        <f>(I232-D232)/D232</f>
        <v>5.6179775280898875E-2</v>
      </c>
      <c r="N232" s="1" t="s">
        <v>267</v>
      </c>
      <c r="O232" s="41" t="s">
        <v>259</v>
      </c>
      <c r="P232" s="72" t="s">
        <v>316</v>
      </c>
      <c r="Q232" s="21"/>
    </row>
    <row r="233" spans="1:17" x14ac:dyDescent="0.25">
      <c r="A233" s="64"/>
      <c r="B233" s="81"/>
      <c r="C233" s="59"/>
      <c r="D233" s="81"/>
      <c r="E233" s="81"/>
      <c r="F233" s="81"/>
      <c r="G233" s="81"/>
      <c r="H233" s="59"/>
      <c r="I233" s="81"/>
      <c r="J233" s="39">
        <f t="shared" si="12"/>
        <v>0</v>
      </c>
      <c r="K233" s="39">
        <f t="shared" si="13"/>
        <v>0</v>
      </c>
      <c r="L233" s="18"/>
      <c r="M233" s="31"/>
      <c r="N233" s="1"/>
      <c r="O233" s="41"/>
      <c r="P233" s="2"/>
      <c r="Q233" s="21"/>
    </row>
    <row r="234" spans="1:17" x14ac:dyDescent="0.25">
      <c r="A234" s="28" t="s">
        <v>212</v>
      </c>
      <c r="B234" s="46"/>
      <c r="C234" s="46"/>
      <c r="D234" s="46"/>
      <c r="E234" s="46"/>
      <c r="F234" s="46"/>
      <c r="G234" s="46"/>
      <c r="H234" s="46"/>
      <c r="I234" s="46"/>
      <c r="J234" s="39">
        <f t="shared" si="12"/>
        <v>0</v>
      </c>
      <c r="K234" s="39">
        <f t="shared" si="13"/>
        <v>0</v>
      </c>
      <c r="L234" s="18"/>
      <c r="M234" s="31"/>
      <c r="N234" s="1"/>
      <c r="O234" s="41"/>
      <c r="P234" s="2" t="s">
        <v>260</v>
      </c>
      <c r="Q234" s="21"/>
    </row>
    <row r="235" spans="1:17" x14ac:dyDescent="0.25">
      <c r="A235" s="1" t="s">
        <v>27</v>
      </c>
      <c r="B235" s="34">
        <f t="shared" ref="B235:B240" si="18">D235</f>
        <v>1310</v>
      </c>
      <c r="C235" s="71"/>
      <c r="D235" s="34">
        <v>1310</v>
      </c>
      <c r="E235" s="82">
        <v>880</v>
      </c>
      <c r="F235" s="82">
        <v>430</v>
      </c>
      <c r="G235" s="34">
        <f t="shared" ref="G235:G240" si="19">I235</f>
        <v>1310</v>
      </c>
      <c r="H235" s="71"/>
      <c r="I235" s="34">
        <v>1310</v>
      </c>
      <c r="J235" s="82">
        <v>880</v>
      </c>
      <c r="K235" s="82">
        <v>430</v>
      </c>
      <c r="L235" s="18" t="s">
        <v>0</v>
      </c>
      <c r="M235" s="31">
        <f t="shared" ref="M235:M240" si="20">(I235-D235)/D235</f>
        <v>0</v>
      </c>
      <c r="N235" s="1" t="s">
        <v>185</v>
      </c>
      <c r="O235" s="41" t="s">
        <v>259</v>
      </c>
      <c r="P235" s="72" t="s">
        <v>316</v>
      </c>
      <c r="Q235" s="21"/>
    </row>
    <row r="236" spans="1:17" x14ac:dyDescent="0.25">
      <c r="A236" s="1" t="s">
        <v>26</v>
      </c>
      <c r="B236" s="34">
        <f t="shared" si="18"/>
        <v>930</v>
      </c>
      <c r="C236" s="71"/>
      <c r="D236" s="34">
        <v>930</v>
      </c>
      <c r="E236" s="82">
        <v>673</v>
      </c>
      <c r="F236" s="82">
        <v>257</v>
      </c>
      <c r="G236" s="34">
        <f t="shared" si="19"/>
        <v>930</v>
      </c>
      <c r="H236" s="71"/>
      <c r="I236" s="34">
        <v>930</v>
      </c>
      <c r="J236" s="82">
        <v>673</v>
      </c>
      <c r="K236" s="82">
        <v>257</v>
      </c>
      <c r="L236" s="18" t="s">
        <v>0</v>
      </c>
      <c r="M236" s="31">
        <f t="shared" si="20"/>
        <v>0</v>
      </c>
      <c r="N236" s="1" t="s">
        <v>185</v>
      </c>
      <c r="O236" s="41" t="s">
        <v>259</v>
      </c>
      <c r="P236" s="72" t="s">
        <v>316</v>
      </c>
      <c r="Q236" s="21"/>
    </row>
    <row r="237" spans="1:17" x14ac:dyDescent="0.25">
      <c r="A237" s="1" t="s">
        <v>25</v>
      </c>
      <c r="B237" s="34">
        <f t="shared" si="18"/>
        <v>1310</v>
      </c>
      <c r="C237" s="71"/>
      <c r="D237" s="34">
        <v>1310</v>
      </c>
      <c r="E237" s="82">
        <v>880</v>
      </c>
      <c r="F237" s="82">
        <v>430</v>
      </c>
      <c r="G237" s="34">
        <f t="shared" si="19"/>
        <v>1310</v>
      </c>
      <c r="H237" s="71"/>
      <c r="I237" s="34">
        <v>1310</v>
      </c>
      <c r="J237" s="82">
        <v>880</v>
      </c>
      <c r="K237" s="82">
        <v>430</v>
      </c>
      <c r="L237" s="18" t="s">
        <v>0</v>
      </c>
      <c r="M237" s="31">
        <f t="shared" si="20"/>
        <v>0</v>
      </c>
      <c r="N237" s="1" t="s">
        <v>185</v>
      </c>
      <c r="O237" s="41" t="s">
        <v>259</v>
      </c>
      <c r="P237" s="72" t="s">
        <v>316</v>
      </c>
      <c r="Q237" s="21"/>
    </row>
    <row r="238" spans="1:17" x14ac:dyDescent="0.25">
      <c r="A238" s="1" t="s">
        <v>24</v>
      </c>
      <c r="B238" s="34">
        <f t="shared" si="18"/>
        <v>270</v>
      </c>
      <c r="C238" s="71"/>
      <c r="D238" s="34">
        <v>270</v>
      </c>
      <c r="E238" s="82">
        <v>182</v>
      </c>
      <c r="F238" s="82">
        <v>88</v>
      </c>
      <c r="G238" s="34">
        <f t="shared" si="19"/>
        <v>270</v>
      </c>
      <c r="H238" s="71"/>
      <c r="I238" s="34">
        <v>270</v>
      </c>
      <c r="J238" s="82">
        <v>182</v>
      </c>
      <c r="K238" s="82">
        <v>88</v>
      </c>
      <c r="L238" s="18" t="s">
        <v>0</v>
      </c>
      <c r="M238" s="31">
        <f t="shared" si="20"/>
        <v>0</v>
      </c>
      <c r="N238" s="1" t="s">
        <v>185</v>
      </c>
      <c r="O238" s="41" t="s">
        <v>259</v>
      </c>
      <c r="P238" s="72" t="s">
        <v>316</v>
      </c>
      <c r="Q238" s="21"/>
    </row>
    <row r="239" spans="1:17" x14ac:dyDescent="0.25">
      <c r="A239" s="1" t="s">
        <v>23</v>
      </c>
      <c r="B239" s="34">
        <f t="shared" si="18"/>
        <v>193</v>
      </c>
      <c r="C239" s="71"/>
      <c r="D239" s="34">
        <v>193</v>
      </c>
      <c r="E239" s="82">
        <v>105</v>
      </c>
      <c r="F239" s="82">
        <v>88</v>
      </c>
      <c r="G239" s="34">
        <f t="shared" si="19"/>
        <v>193</v>
      </c>
      <c r="H239" s="71"/>
      <c r="I239" s="34">
        <v>193</v>
      </c>
      <c r="J239" s="82">
        <v>105</v>
      </c>
      <c r="K239" s="82">
        <v>88</v>
      </c>
      <c r="L239" s="18" t="s">
        <v>0</v>
      </c>
      <c r="M239" s="31">
        <f t="shared" si="20"/>
        <v>0</v>
      </c>
      <c r="N239" s="1" t="s">
        <v>185</v>
      </c>
      <c r="O239" s="41" t="s">
        <v>259</v>
      </c>
      <c r="P239" s="72" t="s">
        <v>316</v>
      </c>
      <c r="Q239" s="21"/>
    </row>
    <row r="240" spans="1:17" x14ac:dyDescent="0.25">
      <c r="A240" s="1" t="s">
        <v>22</v>
      </c>
      <c r="B240" s="34">
        <f t="shared" si="18"/>
        <v>270</v>
      </c>
      <c r="C240" s="71"/>
      <c r="D240" s="34">
        <v>270</v>
      </c>
      <c r="E240" s="82">
        <v>182</v>
      </c>
      <c r="F240" s="82">
        <v>88</v>
      </c>
      <c r="G240" s="34">
        <f t="shared" si="19"/>
        <v>270</v>
      </c>
      <c r="H240" s="71"/>
      <c r="I240" s="34">
        <v>270</v>
      </c>
      <c r="J240" s="82">
        <v>182</v>
      </c>
      <c r="K240" s="82">
        <v>88</v>
      </c>
      <c r="L240" s="18" t="s">
        <v>0</v>
      </c>
      <c r="M240" s="31">
        <f t="shared" si="20"/>
        <v>0</v>
      </c>
      <c r="N240" s="1" t="s">
        <v>185</v>
      </c>
      <c r="O240" s="41" t="s">
        <v>259</v>
      </c>
      <c r="P240" s="72" t="s">
        <v>316</v>
      </c>
      <c r="Q240" s="21"/>
    </row>
    <row r="241" spans="1:17" x14ac:dyDescent="0.25">
      <c r="A241" s="64" t="s">
        <v>228</v>
      </c>
      <c r="B241" s="46"/>
      <c r="C241" s="83"/>
      <c r="D241" s="46"/>
      <c r="E241" s="84"/>
      <c r="F241" s="84"/>
      <c r="G241" s="46"/>
      <c r="H241" s="83"/>
      <c r="I241" s="46"/>
      <c r="J241" s="84"/>
      <c r="K241" s="84"/>
      <c r="L241" s="18" t="s">
        <v>0</v>
      </c>
      <c r="M241" s="31"/>
      <c r="N241" s="1"/>
      <c r="O241" s="41"/>
      <c r="P241" s="2"/>
      <c r="Q241" s="21"/>
    </row>
    <row r="242" spans="1:17" x14ac:dyDescent="0.25">
      <c r="A242" s="64" t="s">
        <v>229</v>
      </c>
      <c r="B242" s="34">
        <f>D242</f>
        <v>580</v>
      </c>
      <c r="C242" s="71"/>
      <c r="D242" s="34">
        <v>580</v>
      </c>
      <c r="E242" s="84">
        <v>528</v>
      </c>
      <c r="F242" s="84">
        <v>52</v>
      </c>
      <c r="G242" s="34">
        <f>I242</f>
        <v>580</v>
      </c>
      <c r="H242" s="71"/>
      <c r="I242" s="34">
        <v>580</v>
      </c>
      <c r="J242" s="84">
        <v>528</v>
      </c>
      <c r="K242" s="84">
        <v>52</v>
      </c>
      <c r="L242" s="18" t="s">
        <v>0</v>
      </c>
      <c r="M242" s="31">
        <f>(I242-D242)/D242</f>
        <v>0</v>
      </c>
      <c r="N242" s="1" t="s">
        <v>268</v>
      </c>
      <c r="O242" s="41" t="s">
        <v>259</v>
      </c>
      <c r="P242" s="72" t="s">
        <v>316</v>
      </c>
      <c r="Q242" s="21"/>
    </row>
    <row r="243" spans="1:17" x14ac:dyDescent="0.25">
      <c r="A243" s="64"/>
      <c r="B243" s="46"/>
      <c r="C243" s="83"/>
      <c r="D243" s="46"/>
      <c r="E243" s="46"/>
      <c r="F243" s="46"/>
      <c r="G243" s="46"/>
      <c r="H243" s="83"/>
      <c r="I243" s="46"/>
      <c r="J243" s="39">
        <f t="shared" si="12"/>
        <v>0</v>
      </c>
      <c r="K243" s="39">
        <f t="shared" si="13"/>
        <v>0</v>
      </c>
      <c r="L243" s="17"/>
      <c r="M243" s="31"/>
      <c r="N243" s="1"/>
      <c r="O243" s="41"/>
      <c r="P243" s="2"/>
      <c r="Q243" s="21"/>
    </row>
    <row r="244" spans="1:17" x14ac:dyDescent="0.25">
      <c r="A244" s="28"/>
      <c r="B244" s="46"/>
      <c r="C244" s="46"/>
      <c r="D244" s="46"/>
      <c r="E244" s="46"/>
      <c r="F244" s="46"/>
      <c r="G244" s="46"/>
      <c r="H244" s="46"/>
      <c r="I244" s="46"/>
      <c r="J244" s="39">
        <f t="shared" ref="J244:J307" si="21">SUM((E244/100)*105)</f>
        <v>0</v>
      </c>
      <c r="K244" s="39">
        <f t="shared" ref="K244:K307" si="22">SUM((F244/100)*105)</f>
        <v>0</v>
      </c>
      <c r="M244" s="31"/>
      <c r="N244" s="1"/>
      <c r="O244" s="41"/>
      <c r="P244" s="2"/>
      <c r="Q244" s="21"/>
    </row>
    <row r="245" spans="1:17" x14ac:dyDescent="0.25">
      <c r="A245" s="28" t="s">
        <v>213</v>
      </c>
      <c r="B245" s="46"/>
      <c r="C245" s="46"/>
      <c r="D245" s="46"/>
      <c r="E245" s="46"/>
      <c r="F245" s="46"/>
      <c r="G245" s="46"/>
      <c r="H245" s="46"/>
      <c r="I245" s="46"/>
      <c r="J245" s="39">
        <f t="shared" si="21"/>
        <v>0</v>
      </c>
      <c r="K245" s="39">
        <f t="shared" si="22"/>
        <v>0</v>
      </c>
      <c r="L245" s="18"/>
      <c r="M245" s="31"/>
      <c r="N245" s="1"/>
      <c r="O245" s="41"/>
      <c r="P245" s="2" t="s">
        <v>260</v>
      </c>
      <c r="Q245" s="21"/>
    </row>
    <row r="246" spans="1:17" x14ac:dyDescent="0.25">
      <c r="A246" s="107" t="s">
        <v>21</v>
      </c>
      <c r="B246" s="108"/>
      <c r="C246" s="34"/>
      <c r="D246" s="17"/>
      <c r="E246" s="17"/>
      <c r="F246" s="17"/>
      <c r="G246" s="17"/>
      <c r="H246" s="34"/>
      <c r="I246" s="17"/>
      <c r="J246" s="39">
        <f t="shared" si="21"/>
        <v>0</v>
      </c>
      <c r="K246" s="39">
        <f t="shared" si="22"/>
        <v>0</v>
      </c>
      <c r="L246" s="18" t="s">
        <v>0</v>
      </c>
      <c r="M246" s="31"/>
      <c r="N246" s="1"/>
      <c r="O246" s="41"/>
      <c r="P246" s="2"/>
      <c r="Q246" s="21"/>
    </row>
    <row r="247" spans="1:17" x14ac:dyDescent="0.25">
      <c r="A247" s="1" t="s">
        <v>236</v>
      </c>
      <c r="B247" s="34">
        <f>D247</f>
        <v>304</v>
      </c>
      <c r="C247" s="71"/>
      <c r="D247" s="71">
        <v>304</v>
      </c>
      <c r="E247" s="71">
        <v>216</v>
      </c>
      <c r="F247" s="71">
        <v>88</v>
      </c>
      <c r="G247" s="34">
        <f>I247</f>
        <v>319</v>
      </c>
      <c r="H247" s="71"/>
      <c r="I247" s="71">
        <v>319</v>
      </c>
      <c r="J247" s="39">
        <f t="shared" si="21"/>
        <v>226.8</v>
      </c>
      <c r="K247" s="39">
        <f t="shared" si="22"/>
        <v>92.4</v>
      </c>
      <c r="L247" s="18" t="s">
        <v>0</v>
      </c>
      <c r="M247" s="31">
        <f>(I247-D247)/D247</f>
        <v>4.9342105263157895E-2</v>
      </c>
      <c r="N247" s="1" t="s">
        <v>186</v>
      </c>
      <c r="O247" s="41" t="s">
        <v>259</v>
      </c>
      <c r="P247" s="72" t="s">
        <v>316</v>
      </c>
      <c r="Q247" s="21"/>
    </row>
    <row r="248" spans="1:17" ht="39.6" x14ac:dyDescent="0.25">
      <c r="A248" s="32" t="s">
        <v>20</v>
      </c>
      <c r="B248" s="76"/>
      <c r="C248" s="76"/>
      <c r="D248" s="76"/>
      <c r="E248" s="85"/>
      <c r="F248" s="85"/>
      <c r="G248" s="76"/>
      <c r="H248" s="76"/>
      <c r="I248" s="76"/>
      <c r="J248" s="39">
        <f t="shared" si="21"/>
        <v>0</v>
      </c>
      <c r="K248" s="39">
        <f t="shared" si="22"/>
        <v>0</v>
      </c>
      <c r="L248" s="18" t="s">
        <v>0</v>
      </c>
      <c r="M248" s="31"/>
      <c r="N248" s="1" t="s">
        <v>186</v>
      </c>
      <c r="O248" s="41" t="s">
        <v>259</v>
      </c>
      <c r="P248" s="72" t="s">
        <v>316</v>
      </c>
      <c r="Q248" s="21"/>
    </row>
    <row r="249" spans="1:17" x14ac:dyDescent="0.25">
      <c r="A249" s="1"/>
      <c r="B249" s="17"/>
      <c r="C249" s="34"/>
      <c r="D249" s="17"/>
      <c r="E249" s="86"/>
      <c r="F249" s="86"/>
      <c r="G249" s="17"/>
      <c r="H249" s="34"/>
      <c r="I249" s="17"/>
      <c r="J249" s="39">
        <f t="shared" si="21"/>
        <v>0</v>
      </c>
      <c r="K249" s="39">
        <f t="shared" si="22"/>
        <v>0</v>
      </c>
      <c r="L249" s="18"/>
      <c r="M249" s="31"/>
      <c r="N249" s="1"/>
      <c r="O249" s="41"/>
      <c r="P249" s="2"/>
      <c r="Q249" s="21"/>
    </row>
    <row r="250" spans="1:17" x14ac:dyDescent="0.25">
      <c r="A250" s="28" t="s">
        <v>214</v>
      </c>
      <c r="B250" s="46"/>
      <c r="C250" s="46"/>
      <c r="D250" s="46"/>
      <c r="E250" s="84"/>
      <c r="F250" s="84"/>
      <c r="G250" s="46"/>
      <c r="H250" s="46"/>
      <c r="I250" s="46"/>
      <c r="J250" s="39">
        <f t="shared" si="21"/>
        <v>0</v>
      </c>
      <c r="K250" s="39">
        <f t="shared" si="22"/>
        <v>0</v>
      </c>
      <c r="L250" s="18"/>
      <c r="M250" s="31"/>
      <c r="N250" s="1"/>
      <c r="O250" s="41"/>
      <c r="P250" s="2" t="s">
        <v>260</v>
      </c>
      <c r="Q250" s="21"/>
    </row>
    <row r="251" spans="1:17" x14ac:dyDescent="0.25">
      <c r="A251" s="1" t="s">
        <v>19</v>
      </c>
      <c r="B251" s="34">
        <f>D251</f>
        <v>238</v>
      </c>
      <c r="C251" s="71"/>
      <c r="D251" s="71">
        <v>238</v>
      </c>
      <c r="E251" s="71">
        <v>150</v>
      </c>
      <c r="F251" s="71">
        <v>88</v>
      </c>
      <c r="G251" s="34">
        <f>I251</f>
        <v>250</v>
      </c>
      <c r="H251" s="71"/>
      <c r="I251" s="71">
        <v>250</v>
      </c>
      <c r="J251" s="39">
        <f t="shared" si="21"/>
        <v>157.5</v>
      </c>
      <c r="K251" s="39">
        <f t="shared" si="22"/>
        <v>92.4</v>
      </c>
      <c r="L251" s="18" t="s">
        <v>0</v>
      </c>
      <c r="M251" s="31">
        <f>(I251-D251)/D251</f>
        <v>5.0420168067226892E-2</v>
      </c>
      <c r="N251" s="1" t="s">
        <v>187</v>
      </c>
      <c r="O251" s="41" t="s">
        <v>259</v>
      </c>
      <c r="P251" s="72" t="s">
        <v>316</v>
      </c>
      <c r="Q251" s="21"/>
    </row>
    <row r="252" spans="1:17" x14ac:dyDescent="0.25">
      <c r="A252" s="1" t="s">
        <v>18</v>
      </c>
      <c r="B252" s="34">
        <f>D252</f>
        <v>147</v>
      </c>
      <c r="C252" s="71"/>
      <c r="D252" s="71">
        <v>147</v>
      </c>
      <c r="E252" s="71">
        <v>103</v>
      </c>
      <c r="F252" s="71">
        <v>44</v>
      </c>
      <c r="G252" s="34">
        <f>I252</f>
        <v>154</v>
      </c>
      <c r="H252" s="71"/>
      <c r="I252" s="71">
        <v>154</v>
      </c>
      <c r="J252" s="39">
        <f t="shared" si="21"/>
        <v>108.15</v>
      </c>
      <c r="K252" s="39">
        <f t="shared" si="22"/>
        <v>46.2</v>
      </c>
      <c r="L252" s="18" t="s">
        <v>0</v>
      </c>
      <c r="M252" s="31">
        <f>(I252-D252)/D252</f>
        <v>4.7619047619047616E-2</v>
      </c>
      <c r="N252" s="1" t="s">
        <v>187</v>
      </c>
      <c r="O252" s="41" t="s">
        <v>259</v>
      </c>
      <c r="P252" s="72" t="s">
        <v>316</v>
      </c>
      <c r="Q252" s="21"/>
    </row>
    <row r="253" spans="1:17" ht="26.4" x14ac:dyDescent="0.25">
      <c r="A253" s="32" t="s">
        <v>15</v>
      </c>
      <c r="B253" s="76"/>
      <c r="C253" s="76"/>
      <c r="D253" s="76"/>
      <c r="E253" s="85"/>
      <c r="F253" s="85"/>
      <c r="G253" s="76"/>
      <c r="H253" s="76"/>
      <c r="I253" s="76"/>
      <c r="J253" s="39">
        <f t="shared" si="21"/>
        <v>0</v>
      </c>
      <c r="K253" s="39">
        <f t="shared" si="22"/>
        <v>0</v>
      </c>
      <c r="L253" s="18" t="s">
        <v>0</v>
      </c>
      <c r="M253" s="31"/>
      <c r="N253" s="1"/>
      <c r="O253" s="41"/>
      <c r="P253" s="2"/>
      <c r="Q253" s="21"/>
    </row>
    <row r="254" spans="1:17" x14ac:dyDescent="0.25">
      <c r="A254" s="1"/>
      <c r="B254" s="17"/>
      <c r="C254" s="34"/>
      <c r="D254" s="17"/>
      <c r="E254" s="86"/>
      <c r="F254" s="86"/>
      <c r="G254" s="17"/>
      <c r="H254" s="34"/>
      <c r="I254" s="17"/>
      <c r="J254" s="39">
        <f t="shared" si="21"/>
        <v>0</v>
      </c>
      <c r="K254" s="39">
        <f t="shared" si="22"/>
        <v>0</v>
      </c>
      <c r="L254" s="18"/>
      <c r="M254" s="31"/>
      <c r="N254" s="1"/>
      <c r="O254" s="41"/>
      <c r="P254" s="2"/>
      <c r="Q254" s="21"/>
    </row>
    <row r="255" spans="1:17" x14ac:dyDescent="0.25">
      <c r="A255" s="28" t="s">
        <v>215</v>
      </c>
      <c r="B255" s="46"/>
      <c r="C255" s="46"/>
      <c r="D255" s="46"/>
      <c r="E255" s="84"/>
      <c r="F255" s="84"/>
      <c r="G255" s="46"/>
      <c r="H255" s="46"/>
      <c r="I255" s="46"/>
      <c r="J255" s="39">
        <f t="shared" si="21"/>
        <v>0</v>
      </c>
      <c r="K255" s="39">
        <f t="shared" si="22"/>
        <v>0</v>
      </c>
      <c r="L255" s="18"/>
      <c r="M255" s="31"/>
      <c r="N255" s="1"/>
      <c r="O255" s="41"/>
      <c r="P255" s="2" t="s">
        <v>260</v>
      </c>
      <c r="Q255" s="21"/>
    </row>
    <row r="256" spans="1:17" x14ac:dyDescent="0.25">
      <c r="A256" s="1" t="s">
        <v>19</v>
      </c>
      <c r="B256" s="34">
        <f>D256</f>
        <v>305</v>
      </c>
      <c r="C256" s="71"/>
      <c r="D256" s="71">
        <v>305</v>
      </c>
      <c r="E256" s="71">
        <v>217</v>
      </c>
      <c r="F256" s="71">
        <v>88</v>
      </c>
      <c r="G256" s="34">
        <f>I256</f>
        <v>320</v>
      </c>
      <c r="H256" s="71"/>
      <c r="I256" s="71">
        <v>320</v>
      </c>
      <c r="J256" s="39">
        <f t="shared" si="21"/>
        <v>227.85</v>
      </c>
      <c r="K256" s="39">
        <f t="shared" si="22"/>
        <v>92.4</v>
      </c>
      <c r="L256" s="18" t="s">
        <v>0</v>
      </c>
      <c r="M256" s="31">
        <f>(I256-D256)/D256</f>
        <v>4.9180327868852458E-2</v>
      </c>
      <c r="N256" s="1" t="s">
        <v>188</v>
      </c>
      <c r="O256" s="41" t="s">
        <v>259</v>
      </c>
      <c r="P256" s="72" t="s">
        <v>316</v>
      </c>
      <c r="Q256" s="21"/>
    </row>
    <row r="257" spans="1:17" x14ac:dyDescent="0.25">
      <c r="A257" s="1" t="s">
        <v>18</v>
      </c>
      <c r="B257" s="34">
        <f>D257</f>
        <v>247</v>
      </c>
      <c r="C257" s="71"/>
      <c r="D257" s="71">
        <v>247</v>
      </c>
      <c r="E257" s="71">
        <v>159</v>
      </c>
      <c r="F257" s="71">
        <v>88</v>
      </c>
      <c r="G257" s="34">
        <f>I257</f>
        <v>259</v>
      </c>
      <c r="H257" s="71"/>
      <c r="I257" s="71">
        <v>259</v>
      </c>
      <c r="J257" s="39">
        <f t="shared" si="21"/>
        <v>166.95000000000002</v>
      </c>
      <c r="K257" s="39">
        <f t="shared" si="22"/>
        <v>92.4</v>
      </c>
      <c r="L257" s="18" t="s">
        <v>0</v>
      </c>
      <c r="M257" s="31">
        <f>(I257-D257)/D257</f>
        <v>4.8582995951417005E-2</v>
      </c>
      <c r="N257" s="1" t="s">
        <v>188</v>
      </c>
      <c r="O257" s="41" t="s">
        <v>259</v>
      </c>
      <c r="P257" s="72" t="s">
        <v>316</v>
      </c>
      <c r="Q257" s="21"/>
    </row>
    <row r="258" spans="1:17" ht="26.4" x14ac:dyDescent="0.25">
      <c r="A258" s="32" t="s">
        <v>15</v>
      </c>
      <c r="B258" s="29"/>
      <c r="C258" s="29"/>
      <c r="D258" s="29"/>
      <c r="E258" s="87"/>
      <c r="F258" s="87"/>
      <c r="G258" s="29"/>
      <c r="H258" s="29"/>
      <c r="I258" s="29"/>
      <c r="J258" s="39">
        <f t="shared" si="21"/>
        <v>0</v>
      </c>
      <c r="K258" s="39">
        <f t="shared" si="22"/>
        <v>0</v>
      </c>
      <c r="L258" s="18" t="s">
        <v>0</v>
      </c>
      <c r="M258" s="31"/>
      <c r="N258" s="1"/>
      <c r="O258" s="41"/>
      <c r="P258" s="2"/>
      <c r="Q258" s="21"/>
    </row>
    <row r="259" spans="1:17" x14ac:dyDescent="0.25">
      <c r="A259" s="1"/>
      <c r="B259" s="17"/>
      <c r="C259" s="34"/>
      <c r="D259" s="17"/>
      <c r="E259" s="86"/>
      <c r="F259" s="86"/>
      <c r="G259" s="17"/>
      <c r="H259" s="34"/>
      <c r="I259" s="17"/>
      <c r="J259" s="39">
        <f t="shared" si="21"/>
        <v>0</v>
      </c>
      <c r="K259" s="39">
        <f t="shared" si="22"/>
        <v>0</v>
      </c>
      <c r="L259" s="18"/>
      <c r="M259" s="31"/>
      <c r="N259" s="1"/>
      <c r="O259" s="41"/>
      <c r="P259" s="2"/>
      <c r="Q259" s="21"/>
    </row>
    <row r="260" spans="1:17" x14ac:dyDescent="0.25">
      <c r="A260" s="28" t="s">
        <v>216</v>
      </c>
      <c r="B260" s="46"/>
      <c r="C260" s="46"/>
      <c r="D260" s="46"/>
      <c r="E260" s="84"/>
      <c r="F260" s="84"/>
      <c r="G260" s="46"/>
      <c r="H260" s="46"/>
      <c r="I260" s="46"/>
      <c r="J260" s="39">
        <f t="shared" si="21"/>
        <v>0</v>
      </c>
      <c r="K260" s="39">
        <f t="shared" si="22"/>
        <v>0</v>
      </c>
      <c r="L260" s="18"/>
      <c r="M260" s="31"/>
      <c r="N260" s="1"/>
      <c r="O260" s="41"/>
      <c r="P260" s="2" t="s">
        <v>260</v>
      </c>
      <c r="Q260" s="21"/>
    </row>
    <row r="261" spans="1:17" ht="26.4" x14ac:dyDescent="0.25">
      <c r="A261" s="88" t="s">
        <v>231</v>
      </c>
      <c r="B261" s="71">
        <f>D261</f>
        <v>433</v>
      </c>
      <c r="C261" s="71"/>
      <c r="D261" s="71">
        <v>433</v>
      </c>
      <c r="E261" s="71">
        <v>345</v>
      </c>
      <c r="F261" s="71">
        <v>88</v>
      </c>
      <c r="G261" s="71">
        <f>I261</f>
        <v>455</v>
      </c>
      <c r="H261" s="71"/>
      <c r="I261" s="71">
        <v>455</v>
      </c>
      <c r="J261" s="39">
        <f t="shared" si="21"/>
        <v>362.25</v>
      </c>
      <c r="K261" s="39">
        <f t="shared" si="22"/>
        <v>92.4</v>
      </c>
      <c r="L261" s="18" t="s">
        <v>0</v>
      </c>
      <c r="M261" s="31">
        <f>(I261-D261)/D261</f>
        <v>5.0808314087759814E-2</v>
      </c>
      <c r="N261" s="1" t="s">
        <v>189</v>
      </c>
      <c r="O261" s="41" t="s">
        <v>259</v>
      </c>
      <c r="P261" s="72" t="s">
        <v>316</v>
      </c>
      <c r="Q261" s="21"/>
    </row>
    <row r="262" spans="1:17" ht="26.4" x14ac:dyDescent="0.25">
      <c r="A262" s="88" t="s">
        <v>232</v>
      </c>
      <c r="B262" s="71">
        <f>D262</f>
        <v>60</v>
      </c>
      <c r="C262" s="71"/>
      <c r="D262" s="71">
        <v>60</v>
      </c>
      <c r="E262" s="71">
        <v>60</v>
      </c>
      <c r="F262" s="71">
        <v>0</v>
      </c>
      <c r="G262" s="71">
        <f>I262</f>
        <v>63</v>
      </c>
      <c r="H262" s="71"/>
      <c r="I262" s="71">
        <v>63</v>
      </c>
      <c r="J262" s="39">
        <f t="shared" si="21"/>
        <v>63</v>
      </c>
      <c r="K262" s="39">
        <f t="shared" si="22"/>
        <v>0</v>
      </c>
      <c r="L262" s="18" t="s">
        <v>0</v>
      </c>
      <c r="M262" s="31">
        <f>(I262-D262)/D262</f>
        <v>0.05</v>
      </c>
      <c r="N262" s="1" t="s">
        <v>189</v>
      </c>
      <c r="O262" s="41" t="s">
        <v>259</v>
      </c>
      <c r="P262" s="72" t="s">
        <v>316</v>
      </c>
      <c r="Q262" s="21"/>
    </row>
    <row r="263" spans="1:17" x14ac:dyDescent="0.25">
      <c r="A263" s="88" t="s">
        <v>233</v>
      </c>
      <c r="B263" s="71">
        <f>D263</f>
        <v>60</v>
      </c>
      <c r="C263" s="71"/>
      <c r="D263" s="71">
        <v>60</v>
      </c>
      <c r="E263" s="71">
        <v>60</v>
      </c>
      <c r="F263" s="71">
        <v>0</v>
      </c>
      <c r="G263" s="71">
        <f>I263</f>
        <v>63</v>
      </c>
      <c r="H263" s="71"/>
      <c r="I263" s="71">
        <v>63</v>
      </c>
      <c r="J263" s="39">
        <f t="shared" si="21"/>
        <v>63</v>
      </c>
      <c r="K263" s="39">
        <f t="shared" si="22"/>
        <v>0</v>
      </c>
      <c r="L263" s="18" t="s">
        <v>0</v>
      </c>
      <c r="M263" s="31">
        <f>(I263-D263)/D263</f>
        <v>0.05</v>
      </c>
      <c r="N263" s="1" t="s">
        <v>189</v>
      </c>
      <c r="O263" s="41" t="s">
        <v>259</v>
      </c>
      <c r="P263" s="72" t="s">
        <v>316</v>
      </c>
      <c r="Q263" s="21"/>
    </row>
    <row r="264" spans="1:17" x14ac:dyDescent="0.25">
      <c r="A264" s="1" t="s">
        <v>17</v>
      </c>
      <c r="B264" s="71">
        <f>D264</f>
        <v>25</v>
      </c>
      <c r="C264" s="71"/>
      <c r="D264" s="71">
        <v>25</v>
      </c>
      <c r="E264" s="71">
        <v>25</v>
      </c>
      <c r="F264" s="71">
        <v>0</v>
      </c>
      <c r="G264" s="71">
        <f>I264</f>
        <v>27</v>
      </c>
      <c r="H264" s="71"/>
      <c r="I264" s="71">
        <v>27</v>
      </c>
      <c r="J264" s="39">
        <f t="shared" si="21"/>
        <v>26.25</v>
      </c>
      <c r="K264" s="39">
        <f t="shared" si="22"/>
        <v>0</v>
      </c>
      <c r="L264" s="18" t="s">
        <v>0</v>
      </c>
      <c r="M264" s="31">
        <f>(I264-D264)/D264</f>
        <v>0.08</v>
      </c>
      <c r="N264" s="1" t="s">
        <v>189</v>
      </c>
      <c r="O264" s="41" t="s">
        <v>259</v>
      </c>
      <c r="P264" s="72" t="s">
        <v>316</v>
      </c>
      <c r="Q264" s="21"/>
    </row>
    <row r="265" spans="1:17" ht="26.4" x14ac:dyDescent="0.25">
      <c r="A265" s="32" t="s">
        <v>15</v>
      </c>
      <c r="B265" s="76"/>
      <c r="C265" s="76"/>
      <c r="D265" s="76"/>
      <c r="E265" s="85"/>
      <c r="F265" s="85"/>
      <c r="G265" s="76"/>
      <c r="H265" s="76"/>
      <c r="I265" s="76"/>
      <c r="J265" s="39">
        <f t="shared" si="21"/>
        <v>0</v>
      </c>
      <c r="K265" s="39">
        <f t="shared" si="22"/>
        <v>0</v>
      </c>
      <c r="L265" s="18" t="s">
        <v>0</v>
      </c>
      <c r="M265" s="31"/>
      <c r="N265" s="1"/>
      <c r="O265" s="41"/>
      <c r="P265" s="2"/>
      <c r="Q265" s="21"/>
    </row>
    <row r="266" spans="1:17" x14ac:dyDescent="0.25">
      <c r="A266" s="1"/>
      <c r="B266" s="17"/>
      <c r="C266" s="34"/>
      <c r="D266" s="17"/>
      <c r="E266" s="86"/>
      <c r="F266" s="86"/>
      <c r="G266" s="17"/>
      <c r="H266" s="34"/>
      <c r="I266" s="17"/>
      <c r="J266" s="39">
        <f t="shared" si="21"/>
        <v>0</v>
      </c>
      <c r="K266" s="39">
        <f t="shared" si="22"/>
        <v>0</v>
      </c>
      <c r="L266" s="18"/>
      <c r="M266" s="31"/>
      <c r="N266" s="1"/>
      <c r="O266" s="41"/>
      <c r="P266" s="2"/>
      <c r="Q266" s="21"/>
    </row>
    <row r="267" spans="1:17" x14ac:dyDescent="0.25">
      <c r="A267" s="28" t="s">
        <v>217</v>
      </c>
      <c r="B267" s="46"/>
      <c r="C267" s="46"/>
      <c r="D267" s="46"/>
      <c r="E267" s="84"/>
      <c r="F267" s="84"/>
      <c r="G267" s="46"/>
      <c r="H267" s="46"/>
      <c r="I267" s="46"/>
      <c r="J267" s="39">
        <f t="shared" si="21"/>
        <v>0</v>
      </c>
      <c r="K267" s="39">
        <f t="shared" si="22"/>
        <v>0</v>
      </c>
      <c r="L267" s="18"/>
      <c r="M267" s="31"/>
      <c r="N267" s="1"/>
      <c r="O267" s="41"/>
      <c r="P267" s="2" t="s">
        <v>260</v>
      </c>
      <c r="Q267" s="21"/>
    </row>
    <row r="268" spans="1:17" x14ac:dyDescent="0.25">
      <c r="A268" s="1" t="s">
        <v>16</v>
      </c>
      <c r="B268" s="71">
        <f>D268</f>
        <v>400</v>
      </c>
      <c r="C268" s="71"/>
      <c r="D268" s="71">
        <v>400</v>
      </c>
      <c r="E268" s="71">
        <v>312</v>
      </c>
      <c r="F268" s="71">
        <v>88</v>
      </c>
      <c r="G268" s="71">
        <f>I268</f>
        <v>420</v>
      </c>
      <c r="H268" s="71"/>
      <c r="I268" s="89">
        <v>420</v>
      </c>
      <c r="J268" s="39">
        <f t="shared" si="21"/>
        <v>327.60000000000002</v>
      </c>
      <c r="K268" s="39">
        <f t="shared" si="22"/>
        <v>92.4</v>
      </c>
      <c r="L268" s="18" t="s">
        <v>0</v>
      </c>
      <c r="M268" s="31">
        <f>(I268-D268)/D268</f>
        <v>0.05</v>
      </c>
      <c r="N268" s="1" t="s">
        <v>190</v>
      </c>
      <c r="O268" s="41" t="s">
        <v>259</v>
      </c>
      <c r="P268" s="72" t="s">
        <v>316</v>
      </c>
      <c r="Q268" s="73"/>
    </row>
    <row r="269" spans="1:17" x14ac:dyDescent="0.25">
      <c r="A269" s="1" t="s">
        <v>18</v>
      </c>
      <c r="B269" s="71">
        <f>D269</f>
        <v>238</v>
      </c>
      <c r="C269" s="34"/>
      <c r="D269" s="17">
        <v>238</v>
      </c>
      <c r="E269" s="86">
        <v>150</v>
      </c>
      <c r="F269" s="86">
        <v>88</v>
      </c>
      <c r="G269" s="71">
        <f>I269</f>
        <v>250</v>
      </c>
      <c r="H269" s="34"/>
      <c r="I269" s="2">
        <v>250</v>
      </c>
      <c r="J269" s="39">
        <f t="shared" si="21"/>
        <v>157.5</v>
      </c>
      <c r="K269" s="39">
        <f t="shared" si="22"/>
        <v>92.4</v>
      </c>
      <c r="L269" s="18" t="s">
        <v>0</v>
      </c>
      <c r="M269" s="31">
        <f>(I269-D269)/D269</f>
        <v>5.0420168067226892E-2</v>
      </c>
      <c r="N269" s="1" t="s">
        <v>190</v>
      </c>
      <c r="O269" s="41" t="s">
        <v>259</v>
      </c>
      <c r="P269" s="72" t="s">
        <v>316</v>
      </c>
      <c r="Q269" s="73"/>
    </row>
    <row r="270" spans="1:17" x14ac:dyDescent="0.25">
      <c r="A270" s="1" t="s">
        <v>234</v>
      </c>
      <c r="B270" s="71">
        <f>D270</f>
        <v>60</v>
      </c>
      <c r="C270" s="71"/>
      <c r="D270" s="71">
        <v>60</v>
      </c>
      <c r="E270" s="71">
        <v>60</v>
      </c>
      <c r="F270" s="71">
        <v>0</v>
      </c>
      <c r="G270" s="71">
        <f>I270</f>
        <v>63</v>
      </c>
      <c r="H270" s="71"/>
      <c r="I270" s="89">
        <v>63</v>
      </c>
      <c r="J270" s="39">
        <f t="shared" si="21"/>
        <v>63</v>
      </c>
      <c r="K270" s="39">
        <f t="shared" si="22"/>
        <v>0</v>
      </c>
      <c r="L270" s="18" t="s">
        <v>0</v>
      </c>
      <c r="M270" s="31">
        <f>(I270-D270)/D270</f>
        <v>0.05</v>
      </c>
      <c r="N270" s="1" t="s">
        <v>190</v>
      </c>
      <c r="O270" s="41" t="s">
        <v>259</v>
      </c>
      <c r="P270" s="72" t="s">
        <v>316</v>
      </c>
      <c r="Q270" s="73"/>
    </row>
    <row r="271" spans="1:17" ht="26.4" x14ac:dyDescent="0.25">
      <c r="A271" s="32" t="s">
        <v>15</v>
      </c>
      <c r="B271" s="29"/>
      <c r="C271" s="29"/>
      <c r="D271" s="29"/>
      <c r="E271" s="29"/>
      <c r="F271" s="29"/>
      <c r="G271" s="29"/>
      <c r="H271" s="29"/>
      <c r="I271" s="29"/>
      <c r="J271" s="39">
        <f t="shared" si="21"/>
        <v>0</v>
      </c>
      <c r="K271" s="39">
        <f t="shared" si="22"/>
        <v>0</v>
      </c>
      <c r="L271" s="18" t="s">
        <v>0</v>
      </c>
      <c r="M271" s="31"/>
      <c r="N271" s="1"/>
      <c r="O271" s="41"/>
      <c r="P271" s="2"/>
      <c r="Q271" s="21"/>
    </row>
    <row r="272" spans="1:17" x14ac:dyDescent="0.25">
      <c r="A272" s="1"/>
      <c r="B272" s="17"/>
      <c r="C272" s="34"/>
      <c r="D272" s="17"/>
      <c r="E272" s="17"/>
      <c r="F272" s="17"/>
      <c r="G272" s="17"/>
      <c r="H272" s="34"/>
      <c r="I272" s="17"/>
      <c r="J272" s="39">
        <f t="shared" si="21"/>
        <v>0</v>
      </c>
      <c r="K272" s="39">
        <f t="shared" si="22"/>
        <v>0</v>
      </c>
      <c r="L272" s="18"/>
      <c r="M272" s="31"/>
      <c r="N272" s="1"/>
      <c r="O272" s="41"/>
      <c r="P272" s="2"/>
      <c r="Q272" s="21"/>
    </row>
    <row r="273" spans="1:17" x14ac:dyDescent="0.25">
      <c r="A273" s="61" t="s">
        <v>218</v>
      </c>
      <c r="B273" s="17"/>
      <c r="C273" s="34"/>
      <c r="D273" s="17"/>
      <c r="E273" s="17"/>
      <c r="F273" s="17"/>
      <c r="G273" s="17"/>
      <c r="H273" s="34"/>
      <c r="I273" s="17"/>
      <c r="J273" s="39">
        <f t="shared" si="21"/>
        <v>0</v>
      </c>
      <c r="K273" s="39">
        <f t="shared" si="22"/>
        <v>0</v>
      </c>
      <c r="L273" s="18"/>
      <c r="M273" s="31"/>
      <c r="N273" s="1"/>
      <c r="O273" s="41"/>
      <c r="P273" s="2" t="s">
        <v>260</v>
      </c>
      <c r="Q273" s="21"/>
    </row>
    <row r="274" spans="1:17" ht="39.6" x14ac:dyDescent="0.25">
      <c r="A274" s="90" t="s">
        <v>250</v>
      </c>
      <c r="B274" s="29"/>
      <c r="C274" s="29"/>
      <c r="D274" s="77"/>
      <c r="E274" s="29"/>
      <c r="F274" s="29"/>
      <c r="G274" s="29"/>
      <c r="H274" s="29"/>
      <c r="I274" s="77"/>
      <c r="J274" s="39">
        <f t="shared" si="21"/>
        <v>0</v>
      </c>
      <c r="K274" s="39">
        <f t="shared" si="22"/>
        <v>0</v>
      </c>
      <c r="L274" s="18" t="s">
        <v>0</v>
      </c>
      <c r="M274" s="31"/>
      <c r="N274" s="1"/>
      <c r="O274" s="41"/>
      <c r="P274" s="2"/>
      <c r="Q274" s="21"/>
    </row>
    <row r="275" spans="1:17" x14ac:dyDescent="0.25">
      <c r="A275" s="50" t="s">
        <v>12</v>
      </c>
      <c r="B275" s="71"/>
      <c r="C275" s="71"/>
      <c r="D275" s="71"/>
      <c r="E275" s="71"/>
      <c r="F275" s="71"/>
      <c r="G275" s="71"/>
      <c r="H275" s="71"/>
      <c r="I275" s="71"/>
      <c r="J275" s="39">
        <f t="shared" si="21"/>
        <v>0</v>
      </c>
      <c r="K275" s="39">
        <f t="shared" si="22"/>
        <v>0</v>
      </c>
      <c r="L275" s="18" t="s">
        <v>0</v>
      </c>
      <c r="M275" s="31"/>
      <c r="N275" s="1"/>
      <c r="O275" s="41"/>
      <c r="P275" s="2"/>
      <c r="Q275" s="21"/>
    </row>
    <row r="276" spans="1:17" ht="26.4" x14ac:dyDescent="0.25">
      <c r="A276" s="43" t="s">
        <v>11</v>
      </c>
      <c r="B276" s="71">
        <f t="shared" ref="B276:B281" si="23">D276</f>
        <v>159</v>
      </c>
      <c r="C276" s="71"/>
      <c r="D276" s="71">
        <v>159</v>
      </c>
      <c r="E276" s="71">
        <v>117</v>
      </c>
      <c r="F276" s="71">
        <v>42</v>
      </c>
      <c r="G276" s="71">
        <f t="shared" ref="G276:G281" si="24">I276</f>
        <v>167</v>
      </c>
      <c r="H276" s="71"/>
      <c r="I276" s="71">
        <v>167</v>
      </c>
      <c r="J276" s="39">
        <f t="shared" si="21"/>
        <v>122.85</v>
      </c>
      <c r="K276" s="39">
        <f t="shared" si="22"/>
        <v>44.1</v>
      </c>
      <c r="L276" s="18" t="s">
        <v>0</v>
      </c>
      <c r="M276" s="31">
        <f t="shared" ref="M276:M281" si="25">(I276-D276)/D276</f>
        <v>5.0314465408805034E-2</v>
      </c>
      <c r="N276" s="1" t="s">
        <v>191</v>
      </c>
      <c r="O276" s="41" t="s">
        <v>259</v>
      </c>
      <c r="P276" s="72" t="s">
        <v>316</v>
      </c>
      <c r="Q276" s="73"/>
    </row>
    <row r="277" spans="1:17" ht="26.4" x14ac:dyDescent="0.25">
      <c r="A277" s="43" t="s">
        <v>10</v>
      </c>
      <c r="B277" s="71">
        <f t="shared" si="23"/>
        <v>183</v>
      </c>
      <c r="C277" s="71"/>
      <c r="D277" s="71">
        <v>183</v>
      </c>
      <c r="E277" s="71">
        <v>141</v>
      </c>
      <c r="F277" s="71">
        <v>42</v>
      </c>
      <c r="G277" s="71">
        <f t="shared" si="24"/>
        <v>192</v>
      </c>
      <c r="H277" s="71"/>
      <c r="I277" s="71">
        <v>192</v>
      </c>
      <c r="J277" s="39">
        <f t="shared" si="21"/>
        <v>148.04999999999998</v>
      </c>
      <c r="K277" s="39">
        <f t="shared" si="22"/>
        <v>44.1</v>
      </c>
      <c r="L277" s="18" t="s">
        <v>0</v>
      </c>
      <c r="M277" s="31">
        <f t="shared" si="25"/>
        <v>4.9180327868852458E-2</v>
      </c>
      <c r="N277" s="1" t="s">
        <v>191</v>
      </c>
      <c r="O277" s="41" t="s">
        <v>259</v>
      </c>
      <c r="P277" s="72" t="s">
        <v>316</v>
      </c>
      <c r="Q277" s="73"/>
    </row>
    <row r="278" spans="1:17" ht="26.4" x14ac:dyDescent="0.25">
      <c r="A278" s="43" t="s">
        <v>5</v>
      </c>
      <c r="B278" s="71">
        <f t="shared" si="23"/>
        <v>227</v>
      </c>
      <c r="C278" s="71"/>
      <c r="D278" s="71">
        <v>227</v>
      </c>
      <c r="E278" s="71">
        <v>185</v>
      </c>
      <c r="F278" s="71">
        <v>42</v>
      </c>
      <c r="G278" s="71">
        <f t="shared" si="24"/>
        <v>238</v>
      </c>
      <c r="H278" s="71"/>
      <c r="I278" s="71">
        <v>238</v>
      </c>
      <c r="J278" s="39">
        <f t="shared" si="21"/>
        <v>194.25</v>
      </c>
      <c r="K278" s="39">
        <f t="shared" si="22"/>
        <v>44.1</v>
      </c>
      <c r="L278" s="18" t="s">
        <v>0</v>
      </c>
      <c r="M278" s="31">
        <f t="shared" si="25"/>
        <v>4.8458149779735685E-2</v>
      </c>
      <c r="N278" s="1" t="s">
        <v>191</v>
      </c>
      <c r="O278" s="41" t="s">
        <v>259</v>
      </c>
      <c r="P278" s="72" t="s">
        <v>316</v>
      </c>
      <c r="Q278" s="73"/>
    </row>
    <row r="279" spans="1:17" ht="26.4" x14ac:dyDescent="0.25">
      <c r="A279" s="43" t="s">
        <v>9</v>
      </c>
      <c r="B279" s="71">
        <f t="shared" si="23"/>
        <v>127</v>
      </c>
      <c r="C279" s="71"/>
      <c r="D279" s="71">
        <v>127</v>
      </c>
      <c r="E279" s="71">
        <v>85</v>
      </c>
      <c r="F279" s="71">
        <v>42</v>
      </c>
      <c r="G279" s="71">
        <f t="shared" si="24"/>
        <v>133</v>
      </c>
      <c r="H279" s="71"/>
      <c r="I279" s="71">
        <v>133</v>
      </c>
      <c r="J279" s="39">
        <f t="shared" si="21"/>
        <v>89.25</v>
      </c>
      <c r="K279" s="39">
        <f t="shared" si="22"/>
        <v>44.1</v>
      </c>
      <c r="L279" s="18" t="s">
        <v>0</v>
      </c>
      <c r="M279" s="31">
        <f t="shared" si="25"/>
        <v>4.7244094488188976E-2</v>
      </c>
      <c r="N279" s="1" t="s">
        <v>191</v>
      </c>
      <c r="O279" s="41" t="s">
        <v>259</v>
      </c>
      <c r="P279" s="72" t="s">
        <v>316</v>
      </c>
      <c r="Q279" s="73"/>
    </row>
    <row r="280" spans="1:17" ht="26.4" x14ac:dyDescent="0.25">
      <c r="A280" s="91" t="s">
        <v>8</v>
      </c>
      <c r="B280" s="71">
        <f t="shared" si="23"/>
        <v>145</v>
      </c>
      <c r="C280" s="71"/>
      <c r="D280" s="71">
        <v>145</v>
      </c>
      <c r="E280" s="71">
        <v>103</v>
      </c>
      <c r="F280" s="71">
        <v>42</v>
      </c>
      <c r="G280" s="71">
        <f t="shared" si="24"/>
        <v>152</v>
      </c>
      <c r="H280" s="71"/>
      <c r="I280" s="71">
        <v>152</v>
      </c>
      <c r="J280" s="39">
        <f t="shared" si="21"/>
        <v>108.15</v>
      </c>
      <c r="K280" s="39">
        <f t="shared" si="22"/>
        <v>44.1</v>
      </c>
      <c r="L280" s="18" t="s">
        <v>0</v>
      </c>
      <c r="M280" s="31">
        <f t="shared" si="25"/>
        <v>4.8275862068965517E-2</v>
      </c>
      <c r="N280" s="1" t="s">
        <v>191</v>
      </c>
      <c r="O280" s="41" t="s">
        <v>259</v>
      </c>
      <c r="P280" s="72" t="s">
        <v>316</v>
      </c>
      <c r="Q280" s="73"/>
    </row>
    <row r="281" spans="1:17" ht="26.4" x14ac:dyDescent="0.25">
      <c r="A281" s="91" t="s">
        <v>3</v>
      </c>
      <c r="B281" s="71">
        <f t="shared" si="23"/>
        <v>183</v>
      </c>
      <c r="C281" s="71"/>
      <c r="D281" s="71">
        <v>183</v>
      </c>
      <c r="E281" s="71">
        <v>141</v>
      </c>
      <c r="F281" s="71">
        <v>42</v>
      </c>
      <c r="G281" s="71">
        <f t="shared" si="24"/>
        <v>192</v>
      </c>
      <c r="H281" s="71"/>
      <c r="I281" s="71">
        <v>192</v>
      </c>
      <c r="J281" s="39">
        <f t="shared" si="21"/>
        <v>148.04999999999998</v>
      </c>
      <c r="K281" s="39">
        <f t="shared" si="22"/>
        <v>44.1</v>
      </c>
      <c r="L281" s="18" t="s">
        <v>0</v>
      </c>
      <c r="M281" s="31">
        <f t="shared" si="25"/>
        <v>4.9180327868852458E-2</v>
      </c>
      <c r="N281" s="1" t="s">
        <v>191</v>
      </c>
      <c r="O281" s="41" t="s">
        <v>259</v>
      </c>
      <c r="P281" s="72" t="s">
        <v>316</v>
      </c>
      <c r="Q281" s="73"/>
    </row>
    <row r="282" spans="1:17" x14ac:dyDescent="0.25">
      <c r="A282" s="50" t="s">
        <v>7</v>
      </c>
      <c r="B282" s="71"/>
      <c r="C282" s="71"/>
      <c r="D282" s="71"/>
      <c r="E282" s="71"/>
      <c r="F282" s="71">
        <v>0</v>
      </c>
      <c r="G282" s="71"/>
      <c r="H282" s="71"/>
      <c r="I282" s="71"/>
      <c r="J282" s="39">
        <f t="shared" si="21"/>
        <v>0</v>
      </c>
      <c r="K282" s="39">
        <f t="shared" si="22"/>
        <v>0</v>
      </c>
      <c r="L282" s="18"/>
      <c r="M282" s="31"/>
      <c r="N282" s="1"/>
      <c r="O282" s="41"/>
      <c r="P282" s="72"/>
      <c r="Q282" s="73"/>
    </row>
    <row r="283" spans="1:17" ht="26.4" x14ac:dyDescent="0.25">
      <c r="A283" s="43" t="s">
        <v>6</v>
      </c>
      <c r="B283" s="71">
        <f t="shared" ref="B283:B289" si="26">D283</f>
        <v>183</v>
      </c>
      <c r="C283" s="71"/>
      <c r="D283" s="6">
        <v>183</v>
      </c>
      <c r="E283" s="71">
        <v>141</v>
      </c>
      <c r="F283" s="71">
        <v>42</v>
      </c>
      <c r="G283" s="71">
        <f t="shared" ref="G283:G289" si="27">I283</f>
        <v>192</v>
      </c>
      <c r="H283" s="71"/>
      <c r="I283" s="6">
        <v>192</v>
      </c>
      <c r="J283" s="39">
        <f t="shared" si="21"/>
        <v>148.04999999999998</v>
      </c>
      <c r="K283" s="39">
        <f t="shared" si="22"/>
        <v>44.1</v>
      </c>
      <c r="L283" s="18" t="s">
        <v>0</v>
      </c>
      <c r="M283" s="31">
        <f t="shared" ref="M283:M289" si="28">(I283-D283)/D283</f>
        <v>4.9180327868852458E-2</v>
      </c>
      <c r="N283" s="1" t="s">
        <v>191</v>
      </c>
      <c r="O283" s="41" t="s">
        <v>259</v>
      </c>
      <c r="P283" s="72" t="s">
        <v>316</v>
      </c>
      <c r="Q283" s="73"/>
    </row>
    <row r="284" spans="1:17" ht="26.4" x14ac:dyDescent="0.25">
      <c r="A284" s="43" t="s">
        <v>5</v>
      </c>
      <c r="B284" s="71">
        <f t="shared" si="26"/>
        <v>227</v>
      </c>
      <c r="C284" s="71"/>
      <c r="D284" s="71">
        <v>227</v>
      </c>
      <c r="E284" s="71">
        <v>185</v>
      </c>
      <c r="F284" s="71">
        <v>42</v>
      </c>
      <c r="G284" s="71">
        <f t="shared" si="27"/>
        <v>238</v>
      </c>
      <c r="H284" s="71"/>
      <c r="I284" s="71">
        <v>238</v>
      </c>
      <c r="J284" s="39">
        <f t="shared" si="21"/>
        <v>194.25</v>
      </c>
      <c r="K284" s="39">
        <f t="shared" si="22"/>
        <v>44.1</v>
      </c>
      <c r="L284" s="18" t="s">
        <v>0</v>
      </c>
      <c r="M284" s="31">
        <f t="shared" si="28"/>
        <v>4.8458149779735685E-2</v>
      </c>
      <c r="N284" s="1" t="s">
        <v>191</v>
      </c>
      <c r="O284" s="41" t="s">
        <v>259</v>
      </c>
      <c r="P284" s="72" t="s">
        <v>316</v>
      </c>
      <c r="Q284" s="73"/>
    </row>
    <row r="285" spans="1:17" ht="26.4" x14ac:dyDescent="0.25">
      <c r="A285" s="91" t="s">
        <v>4</v>
      </c>
      <c r="B285" s="71">
        <f t="shared" si="26"/>
        <v>145</v>
      </c>
      <c r="C285" s="71"/>
      <c r="D285" s="71">
        <v>145</v>
      </c>
      <c r="E285" s="71">
        <v>103</v>
      </c>
      <c r="F285" s="71">
        <v>42</v>
      </c>
      <c r="G285" s="71">
        <f t="shared" si="27"/>
        <v>152</v>
      </c>
      <c r="H285" s="71"/>
      <c r="I285" s="71">
        <v>152</v>
      </c>
      <c r="J285" s="39">
        <f t="shared" si="21"/>
        <v>108.15</v>
      </c>
      <c r="K285" s="39">
        <f t="shared" si="22"/>
        <v>44.1</v>
      </c>
      <c r="L285" s="18" t="s">
        <v>0</v>
      </c>
      <c r="M285" s="31">
        <f t="shared" si="28"/>
        <v>4.8275862068965517E-2</v>
      </c>
      <c r="N285" s="1" t="s">
        <v>191</v>
      </c>
      <c r="O285" s="41" t="s">
        <v>259</v>
      </c>
      <c r="P285" s="72" t="s">
        <v>316</v>
      </c>
      <c r="Q285" s="73"/>
    </row>
    <row r="286" spans="1:17" ht="26.4" x14ac:dyDescent="0.25">
      <c r="A286" s="43" t="s">
        <v>3</v>
      </c>
      <c r="B286" s="71">
        <f t="shared" si="26"/>
        <v>183</v>
      </c>
      <c r="C286" s="71"/>
      <c r="D286" s="71">
        <v>183</v>
      </c>
      <c r="E286" s="71">
        <v>141</v>
      </c>
      <c r="F286" s="71">
        <v>42</v>
      </c>
      <c r="G286" s="71">
        <f t="shared" si="27"/>
        <v>192</v>
      </c>
      <c r="H286" s="71"/>
      <c r="I286" s="71">
        <v>192</v>
      </c>
      <c r="J286" s="39">
        <f t="shared" si="21"/>
        <v>148.04999999999998</v>
      </c>
      <c r="K286" s="39">
        <f t="shared" si="22"/>
        <v>44.1</v>
      </c>
      <c r="L286" s="18" t="s">
        <v>0</v>
      </c>
      <c r="M286" s="31">
        <f t="shared" si="28"/>
        <v>4.9180327868852458E-2</v>
      </c>
      <c r="N286" s="1" t="s">
        <v>191</v>
      </c>
      <c r="O286" s="41" t="s">
        <v>259</v>
      </c>
      <c r="P286" s="72" t="s">
        <v>316</v>
      </c>
      <c r="Q286" s="73"/>
    </row>
    <row r="287" spans="1:17" ht="26.4" x14ac:dyDescent="0.25">
      <c r="A287" s="1" t="s">
        <v>296</v>
      </c>
      <c r="B287" s="71">
        <f t="shared" si="26"/>
        <v>500</v>
      </c>
      <c r="C287" s="71"/>
      <c r="D287" s="71">
        <v>500</v>
      </c>
      <c r="E287" s="71">
        <v>500</v>
      </c>
      <c r="F287" s="71" t="s">
        <v>295</v>
      </c>
      <c r="G287" s="71">
        <f t="shared" si="27"/>
        <v>525</v>
      </c>
      <c r="H287" s="71"/>
      <c r="I287" s="71">
        <v>525</v>
      </c>
      <c r="J287" s="39">
        <f t="shared" si="21"/>
        <v>525</v>
      </c>
      <c r="K287" s="39"/>
      <c r="L287" s="18" t="s">
        <v>0</v>
      </c>
      <c r="M287" s="31">
        <f t="shared" si="28"/>
        <v>0.05</v>
      </c>
      <c r="N287" s="1" t="s">
        <v>191</v>
      </c>
      <c r="O287" s="41" t="s">
        <v>259</v>
      </c>
      <c r="P287" s="72" t="s">
        <v>316</v>
      </c>
      <c r="Q287" s="73"/>
    </row>
    <row r="288" spans="1:17" ht="26.4" x14ac:dyDescent="0.25">
      <c r="A288" s="1" t="s">
        <v>297</v>
      </c>
      <c r="B288" s="71">
        <f t="shared" si="26"/>
        <v>1000</v>
      </c>
      <c r="C288" s="71"/>
      <c r="D288" s="71">
        <v>1000</v>
      </c>
      <c r="E288" s="71">
        <v>1000</v>
      </c>
      <c r="F288" s="71" t="s">
        <v>295</v>
      </c>
      <c r="G288" s="71">
        <f t="shared" si="27"/>
        <v>1050</v>
      </c>
      <c r="H288" s="71"/>
      <c r="I288" s="71">
        <v>1050</v>
      </c>
      <c r="J288" s="39">
        <f t="shared" si="21"/>
        <v>1050</v>
      </c>
      <c r="K288" s="39"/>
      <c r="L288" s="18" t="s">
        <v>0</v>
      </c>
      <c r="M288" s="31">
        <f t="shared" si="28"/>
        <v>0.05</v>
      </c>
      <c r="N288" s="1" t="s">
        <v>191</v>
      </c>
      <c r="O288" s="41" t="s">
        <v>259</v>
      </c>
      <c r="P288" s="72" t="s">
        <v>316</v>
      </c>
      <c r="Q288" s="73"/>
    </row>
    <row r="289" spans="1:17" ht="26.4" x14ac:dyDescent="0.25">
      <c r="A289" s="1" t="s">
        <v>235</v>
      </c>
      <c r="B289" s="71">
        <f t="shared" si="26"/>
        <v>88</v>
      </c>
      <c r="C289" s="71"/>
      <c r="D289" s="71">
        <v>88</v>
      </c>
      <c r="E289" s="71">
        <v>88</v>
      </c>
      <c r="F289" s="71" t="s">
        <v>295</v>
      </c>
      <c r="G289" s="71">
        <f t="shared" si="27"/>
        <v>92</v>
      </c>
      <c r="H289" s="71"/>
      <c r="I289" s="71">
        <v>92</v>
      </c>
      <c r="J289" s="39">
        <f t="shared" si="21"/>
        <v>92.4</v>
      </c>
      <c r="K289" s="39"/>
      <c r="L289" s="18" t="s">
        <v>0</v>
      </c>
      <c r="M289" s="31">
        <f t="shared" si="28"/>
        <v>4.5454545454545456E-2</v>
      </c>
      <c r="N289" s="1" t="s">
        <v>191</v>
      </c>
      <c r="O289" s="41" t="s">
        <v>259</v>
      </c>
      <c r="P289" s="72" t="s">
        <v>316</v>
      </c>
      <c r="Q289" s="73"/>
    </row>
    <row r="290" spans="1:17" x14ac:dyDescent="0.25">
      <c r="A290" s="1"/>
      <c r="B290" s="71"/>
      <c r="C290" s="71"/>
      <c r="D290" s="71"/>
      <c r="E290" s="71"/>
      <c r="F290" s="71"/>
      <c r="G290" s="71"/>
      <c r="H290" s="71"/>
      <c r="I290" s="71"/>
      <c r="J290" s="39">
        <f t="shared" si="21"/>
        <v>0</v>
      </c>
      <c r="K290" s="39">
        <f t="shared" si="22"/>
        <v>0</v>
      </c>
      <c r="L290" s="18"/>
      <c r="M290" s="31"/>
      <c r="N290" s="1"/>
      <c r="O290" s="41"/>
      <c r="P290" s="2"/>
      <c r="Q290" s="21"/>
    </row>
    <row r="291" spans="1:17" x14ac:dyDescent="0.25">
      <c r="A291" s="1"/>
      <c r="B291" s="71"/>
      <c r="C291" s="71"/>
      <c r="D291" s="71"/>
      <c r="E291" s="71"/>
      <c r="F291" s="71"/>
      <c r="G291" s="71"/>
      <c r="H291" s="71"/>
      <c r="I291" s="71"/>
      <c r="J291" s="39">
        <f t="shared" si="21"/>
        <v>0</v>
      </c>
      <c r="K291" s="39">
        <f t="shared" si="22"/>
        <v>0</v>
      </c>
      <c r="L291" s="18"/>
      <c r="M291" s="31"/>
      <c r="N291" s="1"/>
      <c r="O291" s="41"/>
      <c r="P291" s="2"/>
      <c r="Q291" s="21"/>
    </row>
    <row r="292" spans="1:17" x14ac:dyDescent="0.25">
      <c r="A292" s="61" t="s">
        <v>219</v>
      </c>
      <c r="B292" s="71"/>
      <c r="C292" s="71"/>
      <c r="D292" s="71"/>
      <c r="E292" s="71"/>
      <c r="F292" s="71"/>
      <c r="G292" s="71"/>
      <c r="H292" s="71"/>
      <c r="I292" s="71"/>
      <c r="J292" s="39">
        <f t="shared" si="21"/>
        <v>0</v>
      </c>
      <c r="K292" s="39">
        <f t="shared" si="22"/>
        <v>0</v>
      </c>
      <c r="L292" s="18"/>
      <c r="M292" s="31"/>
      <c r="N292" s="1"/>
      <c r="O292" s="41"/>
      <c r="P292" s="2" t="s">
        <v>260</v>
      </c>
      <c r="Q292" s="21"/>
    </row>
    <row r="293" spans="1:17" ht="92.4" x14ac:dyDescent="0.25">
      <c r="A293" s="54" t="s">
        <v>14</v>
      </c>
      <c r="B293" s="29"/>
      <c r="C293" s="29"/>
      <c r="D293" s="77"/>
      <c r="E293" s="29"/>
      <c r="F293" s="29"/>
      <c r="G293" s="29"/>
      <c r="H293" s="29"/>
      <c r="I293" s="77"/>
      <c r="J293" s="39">
        <f t="shared" si="21"/>
        <v>0</v>
      </c>
      <c r="K293" s="39">
        <f t="shared" si="22"/>
        <v>0</v>
      </c>
      <c r="L293" s="18" t="s">
        <v>0</v>
      </c>
      <c r="M293" s="31"/>
      <c r="N293" s="1"/>
      <c r="O293" s="41"/>
      <c r="P293" s="2"/>
      <c r="Q293" s="21"/>
    </row>
    <row r="294" spans="1:17" ht="26.4" x14ac:dyDescent="0.25">
      <c r="A294" s="43" t="s">
        <v>6</v>
      </c>
      <c r="B294" s="71">
        <f t="shared" ref="B294:B300" si="29">D294</f>
        <v>183</v>
      </c>
      <c r="C294" s="71"/>
      <c r="D294" s="6">
        <v>183</v>
      </c>
      <c r="E294" s="71">
        <v>141</v>
      </c>
      <c r="F294" s="71">
        <v>42</v>
      </c>
      <c r="G294" s="71">
        <f t="shared" ref="G294:G300" si="30">I294</f>
        <v>192</v>
      </c>
      <c r="H294" s="71"/>
      <c r="I294" s="6">
        <v>192</v>
      </c>
      <c r="J294" s="39">
        <f t="shared" si="21"/>
        <v>148.04999999999998</v>
      </c>
      <c r="K294" s="39">
        <f t="shared" si="22"/>
        <v>44.1</v>
      </c>
      <c r="L294" s="18" t="s">
        <v>0</v>
      </c>
      <c r="M294" s="31">
        <f t="shared" ref="M294:M300" si="31">(I294-D294)/D294</f>
        <v>4.9180327868852458E-2</v>
      </c>
      <c r="N294" s="1" t="s">
        <v>192</v>
      </c>
      <c r="O294" s="41" t="s">
        <v>259</v>
      </c>
      <c r="P294" s="72" t="s">
        <v>316</v>
      </c>
      <c r="Q294" s="21"/>
    </row>
    <row r="295" spans="1:17" ht="26.4" x14ac:dyDescent="0.25">
      <c r="A295" s="43" t="s">
        <v>5</v>
      </c>
      <c r="B295" s="71">
        <f t="shared" si="29"/>
        <v>227</v>
      </c>
      <c r="C295" s="71"/>
      <c r="D295" s="71">
        <v>227</v>
      </c>
      <c r="E295" s="71">
        <v>185</v>
      </c>
      <c r="F295" s="71">
        <v>42</v>
      </c>
      <c r="G295" s="71">
        <f t="shared" si="30"/>
        <v>238</v>
      </c>
      <c r="H295" s="71"/>
      <c r="I295" s="71">
        <v>238</v>
      </c>
      <c r="J295" s="39">
        <f t="shared" si="21"/>
        <v>194.25</v>
      </c>
      <c r="K295" s="39">
        <f t="shared" si="22"/>
        <v>44.1</v>
      </c>
      <c r="L295" s="18" t="s">
        <v>0</v>
      </c>
      <c r="M295" s="31">
        <f t="shared" si="31"/>
        <v>4.8458149779735685E-2</v>
      </c>
      <c r="N295" s="1" t="s">
        <v>192</v>
      </c>
      <c r="O295" s="41" t="s">
        <v>259</v>
      </c>
      <c r="P295" s="72" t="s">
        <v>316</v>
      </c>
      <c r="Q295" s="21"/>
    </row>
    <row r="296" spans="1:17" ht="26.4" x14ac:dyDescent="0.25">
      <c r="A296" s="91" t="s">
        <v>4</v>
      </c>
      <c r="B296" s="71">
        <f t="shared" si="29"/>
        <v>145</v>
      </c>
      <c r="C296" s="71"/>
      <c r="D296" s="71">
        <v>145</v>
      </c>
      <c r="E296" s="71">
        <v>103</v>
      </c>
      <c r="F296" s="71">
        <v>42</v>
      </c>
      <c r="G296" s="71">
        <f t="shared" si="30"/>
        <v>152</v>
      </c>
      <c r="H296" s="71"/>
      <c r="I296" s="71">
        <v>152</v>
      </c>
      <c r="J296" s="39">
        <f t="shared" si="21"/>
        <v>108.15</v>
      </c>
      <c r="K296" s="39">
        <f t="shared" si="22"/>
        <v>44.1</v>
      </c>
      <c r="L296" s="18" t="s">
        <v>0</v>
      </c>
      <c r="M296" s="31">
        <f t="shared" si="31"/>
        <v>4.8275862068965517E-2</v>
      </c>
      <c r="N296" s="1" t="s">
        <v>192</v>
      </c>
      <c r="O296" s="41" t="s">
        <v>259</v>
      </c>
      <c r="P296" s="72" t="s">
        <v>316</v>
      </c>
      <c r="Q296" s="21"/>
    </row>
    <row r="297" spans="1:17" ht="26.4" x14ac:dyDescent="0.25">
      <c r="A297" s="43" t="s">
        <v>3</v>
      </c>
      <c r="B297" s="71">
        <f t="shared" si="29"/>
        <v>183</v>
      </c>
      <c r="C297" s="71"/>
      <c r="D297" s="71">
        <v>183</v>
      </c>
      <c r="E297" s="71">
        <v>141</v>
      </c>
      <c r="F297" s="71">
        <v>42</v>
      </c>
      <c r="G297" s="71">
        <f t="shared" si="30"/>
        <v>192</v>
      </c>
      <c r="H297" s="71"/>
      <c r="I297" s="71">
        <v>192</v>
      </c>
      <c r="J297" s="39">
        <f t="shared" si="21"/>
        <v>148.04999999999998</v>
      </c>
      <c r="K297" s="39">
        <f t="shared" si="22"/>
        <v>44.1</v>
      </c>
      <c r="L297" s="18" t="s">
        <v>0</v>
      </c>
      <c r="M297" s="31">
        <f t="shared" si="31"/>
        <v>4.9180327868852458E-2</v>
      </c>
      <c r="N297" s="1" t="s">
        <v>192</v>
      </c>
      <c r="O297" s="41" t="s">
        <v>259</v>
      </c>
      <c r="P297" s="72" t="s">
        <v>316</v>
      </c>
      <c r="Q297" s="21"/>
    </row>
    <row r="298" spans="1:17" ht="26.4" x14ac:dyDescent="0.25">
      <c r="A298" s="1" t="s">
        <v>298</v>
      </c>
      <c r="B298" s="71">
        <f t="shared" si="29"/>
        <v>500</v>
      </c>
      <c r="C298" s="71"/>
      <c r="D298" s="71">
        <v>500</v>
      </c>
      <c r="E298" s="71">
        <v>500</v>
      </c>
      <c r="F298" s="71" t="s">
        <v>295</v>
      </c>
      <c r="G298" s="71">
        <f t="shared" si="30"/>
        <v>525</v>
      </c>
      <c r="H298" s="71"/>
      <c r="I298" s="71">
        <v>525</v>
      </c>
      <c r="J298" s="39">
        <f t="shared" si="21"/>
        <v>525</v>
      </c>
      <c r="K298" s="39"/>
      <c r="L298" s="18" t="s">
        <v>0</v>
      </c>
      <c r="M298" s="31">
        <f t="shared" si="31"/>
        <v>0.05</v>
      </c>
      <c r="N298" s="1" t="s">
        <v>192</v>
      </c>
      <c r="O298" s="41" t="s">
        <v>259</v>
      </c>
      <c r="P298" s="72" t="s">
        <v>316</v>
      </c>
      <c r="Q298" s="21"/>
    </row>
    <row r="299" spans="1:17" ht="26.4" x14ac:dyDescent="0.25">
      <c r="A299" s="1" t="s">
        <v>297</v>
      </c>
      <c r="B299" s="71">
        <f t="shared" si="29"/>
        <v>1000</v>
      </c>
      <c r="C299" s="71"/>
      <c r="D299" s="71">
        <v>1000</v>
      </c>
      <c r="E299" s="71">
        <v>1000</v>
      </c>
      <c r="F299" s="71" t="s">
        <v>295</v>
      </c>
      <c r="G299" s="71">
        <f t="shared" si="30"/>
        <v>1050</v>
      </c>
      <c r="H299" s="71"/>
      <c r="I299" s="71">
        <v>1050</v>
      </c>
      <c r="J299" s="39">
        <f t="shared" si="21"/>
        <v>1050</v>
      </c>
      <c r="K299" s="39"/>
      <c r="L299" s="18" t="s">
        <v>0</v>
      </c>
      <c r="M299" s="31">
        <f t="shared" si="31"/>
        <v>0.05</v>
      </c>
      <c r="N299" s="1" t="s">
        <v>192</v>
      </c>
      <c r="O299" s="41" t="s">
        <v>259</v>
      </c>
      <c r="P299" s="72" t="s">
        <v>316</v>
      </c>
      <c r="Q299" s="21"/>
    </row>
    <row r="300" spans="1:17" ht="26.4" x14ac:dyDescent="0.25">
      <c r="A300" s="1" t="s">
        <v>235</v>
      </c>
      <c r="B300" s="71">
        <f t="shared" si="29"/>
        <v>88</v>
      </c>
      <c r="C300" s="71"/>
      <c r="D300" s="71">
        <v>88</v>
      </c>
      <c r="E300" s="71">
        <v>88</v>
      </c>
      <c r="F300" s="71" t="s">
        <v>295</v>
      </c>
      <c r="G300" s="71">
        <f t="shared" si="30"/>
        <v>92</v>
      </c>
      <c r="H300" s="71"/>
      <c r="I300" s="71">
        <v>92</v>
      </c>
      <c r="J300" s="39">
        <f t="shared" si="21"/>
        <v>92.4</v>
      </c>
      <c r="K300" s="39"/>
      <c r="L300" s="18" t="s">
        <v>0</v>
      </c>
      <c r="M300" s="31">
        <f t="shared" si="31"/>
        <v>4.5454545454545456E-2</v>
      </c>
      <c r="N300" s="1" t="s">
        <v>192</v>
      </c>
      <c r="O300" s="41" t="s">
        <v>259</v>
      </c>
      <c r="P300" s="72" t="s">
        <v>316</v>
      </c>
      <c r="Q300" s="21"/>
    </row>
    <row r="301" spans="1:17" x14ac:dyDescent="0.25">
      <c r="A301" s="1"/>
      <c r="B301" s="71"/>
      <c r="C301" s="71"/>
      <c r="D301" s="71"/>
      <c r="E301" s="71"/>
      <c r="F301" s="71"/>
      <c r="G301" s="71"/>
      <c r="H301" s="71"/>
      <c r="I301" s="71"/>
      <c r="J301" s="39">
        <f t="shared" si="21"/>
        <v>0</v>
      </c>
      <c r="K301" s="39">
        <f t="shared" si="22"/>
        <v>0</v>
      </c>
      <c r="L301" s="18"/>
      <c r="M301" s="31"/>
      <c r="N301" s="1"/>
      <c r="O301" s="41"/>
      <c r="P301" s="2"/>
      <c r="Q301" s="21"/>
    </row>
    <row r="302" spans="1:17" x14ac:dyDescent="0.25">
      <c r="A302" s="61" t="s">
        <v>220</v>
      </c>
      <c r="B302" s="17"/>
      <c r="C302" s="34"/>
      <c r="D302" s="17"/>
      <c r="E302" s="17"/>
      <c r="F302" s="17"/>
      <c r="G302" s="17"/>
      <c r="H302" s="34"/>
      <c r="I302" s="17"/>
      <c r="J302" s="39">
        <f t="shared" si="21"/>
        <v>0</v>
      </c>
      <c r="K302" s="39">
        <f t="shared" si="22"/>
        <v>0</v>
      </c>
      <c r="L302" s="18"/>
      <c r="M302" s="31"/>
      <c r="N302" s="1"/>
      <c r="O302" s="41"/>
      <c r="P302" s="2" t="s">
        <v>260</v>
      </c>
      <c r="Q302" s="21"/>
    </row>
    <row r="303" spans="1:17" ht="26.4" x14ac:dyDescent="0.25">
      <c r="A303" s="80" t="s">
        <v>249</v>
      </c>
      <c r="B303" s="76"/>
      <c r="C303" s="76"/>
      <c r="D303" s="92"/>
      <c r="E303" s="76"/>
      <c r="F303" s="76"/>
      <c r="G303" s="76"/>
      <c r="H303" s="76"/>
      <c r="I303" s="92"/>
      <c r="J303" s="39">
        <f t="shared" si="21"/>
        <v>0</v>
      </c>
      <c r="K303" s="39">
        <f t="shared" si="22"/>
        <v>0</v>
      </c>
      <c r="L303" s="18"/>
      <c r="M303" s="31"/>
      <c r="N303" s="1"/>
      <c r="O303" s="41"/>
      <c r="P303" s="2"/>
      <c r="Q303" s="21"/>
    </row>
    <row r="304" spans="1:17" ht="26.4" x14ac:dyDescent="0.25">
      <c r="A304" s="1" t="s">
        <v>2</v>
      </c>
      <c r="B304" s="17">
        <f>D304</f>
        <v>227</v>
      </c>
      <c r="C304" s="34"/>
      <c r="D304" s="17">
        <v>227</v>
      </c>
      <c r="E304" s="86">
        <v>185</v>
      </c>
      <c r="F304" s="86">
        <v>42</v>
      </c>
      <c r="G304" s="17">
        <f>I304</f>
        <v>238</v>
      </c>
      <c r="H304" s="34"/>
      <c r="I304" s="17">
        <v>238</v>
      </c>
      <c r="J304" s="39">
        <f t="shared" si="21"/>
        <v>194.25</v>
      </c>
      <c r="K304" s="39">
        <f t="shared" si="22"/>
        <v>44.1</v>
      </c>
      <c r="L304" s="18" t="s">
        <v>0</v>
      </c>
      <c r="M304" s="31">
        <f>(I304-D304)/D304</f>
        <v>4.8458149779735685E-2</v>
      </c>
      <c r="N304" s="1" t="s">
        <v>193</v>
      </c>
      <c r="O304" s="41" t="s">
        <v>259</v>
      </c>
      <c r="P304" s="72" t="s">
        <v>316</v>
      </c>
      <c r="Q304" s="21"/>
    </row>
    <row r="305" spans="1:17" ht="26.4" x14ac:dyDescent="0.25">
      <c r="A305" s="1" t="s">
        <v>1</v>
      </c>
      <c r="B305" s="17">
        <f>D305</f>
        <v>500</v>
      </c>
      <c r="C305" s="34"/>
      <c r="D305" s="17">
        <v>500</v>
      </c>
      <c r="E305" s="17"/>
      <c r="F305" s="17"/>
      <c r="G305" s="17">
        <f>I305</f>
        <v>525</v>
      </c>
      <c r="H305" s="34"/>
      <c r="I305" s="17">
        <v>525</v>
      </c>
      <c r="J305" s="39">
        <f t="shared" si="21"/>
        <v>0</v>
      </c>
      <c r="K305" s="39">
        <f t="shared" si="22"/>
        <v>0</v>
      </c>
      <c r="L305" s="18" t="s">
        <v>0</v>
      </c>
      <c r="M305" s="31">
        <f>(I305-D305)/D305</f>
        <v>0.05</v>
      </c>
      <c r="N305" s="1" t="s">
        <v>193</v>
      </c>
      <c r="O305" s="41" t="s">
        <v>259</v>
      </c>
      <c r="P305" s="72" t="s">
        <v>316</v>
      </c>
      <c r="Q305" s="21"/>
    </row>
    <row r="306" spans="1:17" x14ac:dyDescent="0.25">
      <c r="A306" s="93"/>
      <c r="B306" s="94"/>
      <c r="C306" s="95"/>
      <c r="D306" s="94"/>
      <c r="E306" s="94"/>
      <c r="F306" s="94"/>
      <c r="G306" s="94"/>
      <c r="H306" s="95"/>
      <c r="I306" s="94"/>
      <c r="J306" s="39">
        <f t="shared" si="21"/>
        <v>0</v>
      </c>
      <c r="K306" s="39">
        <f t="shared" si="22"/>
        <v>0</v>
      </c>
      <c r="L306" s="94"/>
      <c r="M306" s="96"/>
      <c r="N306" s="1"/>
      <c r="O306" s="97"/>
      <c r="P306" s="72"/>
      <c r="Q306" s="21"/>
    </row>
    <row r="307" spans="1:17" x14ac:dyDescent="0.25">
      <c r="A307" s="93"/>
      <c r="B307" s="94"/>
      <c r="C307" s="95"/>
      <c r="D307" s="94"/>
      <c r="E307" s="94"/>
      <c r="F307" s="94"/>
      <c r="G307" s="94"/>
      <c r="H307" s="95"/>
      <c r="I307" s="94"/>
      <c r="J307" s="39">
        <f t="shared" si="21"/>
        <v>0</v>
      </c>
      <c r="K307" s="39">
        <f t="shared" si="22"/>
        <v>0</v>
      </c>
      <c r="L307" s="94"/>
      <c r="M307" s="96"/>
      <c r="N307" s="1"/>
      <c r="O307" s="97"/>
      <c r="P307" s="2"/>
      <c r="Q307" s="21"/>
    </row>
    <row r="308" spans="1:17" x14ac:dyDescent="0.25">
      <c r="A308" s="61" t="s">
        <v>225</v>
      </c>
      <c r="B308" s="17"/>
      <c r="C308" s="34"/>
      <c r="D308" s="17"/>
      <c r="E308" s="17"/>
      <c r="F308" s="17"/>
      <c r="G308" s="17"/>
      <c r="H308" s="34"/>
      <c r="I308" s="17"/>
      <c r="J308" s="39">
        <f t="shared" ref="J308:J322" si="32">SUM((E308/100)*105)</f>
        <v>0</v>
      </c>
      <c r="K308" s="39">
        <f t="shared" ref="K308:K322" si="33">SUM((F308/100)*105)</f>
        <v>0</v>
      </c>
      <c r="L308" s="18" t="s">
        <v>0</v>
      </c>
      <c r="M308" s="31"/>
      <c r="N308" s="1"/>
      <c r="O308" s="41"/>
      <c r="P308" s="2" t="s">
        <v>260</v>
      </c>
      <c r="Q308" s="21"/>
    </row>
    <row r="309" spans="1:17" ht="26.4" x14ac:dyDescent="0.25">
      <c r="A309" s="98" t="s">
        <v>222</v>
      </c>
      <c r="B309" s="94"/>
      <c r="C309" s="95"/>
      <c r="D309" s="94"/>
      <c r="E309" s="94"/>
      <c r="F309" s="94"/>
      <c r="G309" s="94"/>
      <c r="H309" s="95"/>
      <c r="I309" s="94"/>
      <c r="J309" s="39">
        <f t="shared" si="32"/>
        <v>0</v>
      </c>
      <c r="K309" s="39">
        <f t="shared" si="33"/>
        <v>0</v>
      </c>
      <c r="L309" s="18" t="s">
        <v>0</v>
      </c>
      <c r="M309" s="31"/>
      <c r="N309" s="1"/>
      <c r="O309" s="41"/>
      <c r="P309" s="2"/>
      <c r="Q309" s="21"/>
    </row>
    <row r="310" spans="1:17" x14ac:dyDescent="0.25">
      <c r="A310" s="1" t="s">
        <v>221</v>
      </c>
      <c r="B310" s="17">
        <f>D310</f>
        <v>140</v>
      </c>
      <c r="C310" s="34"/>
      <c r="D310" s="17">
        <v>140</v>
      </c>
      <c r="E310" s="86">
        <v>98</v>
      </c>
      <c r="F310" s="86">
        <v>42</v>
      </c>
      <c r="G310" s="17">
        <v>145</v>
      </c>
      <c r="H310" s="34"/>
      <c r="I310" s="17">
        <v>145</v>
      </c>
      <c r="J310" s="39">
        <v>100</v>
      </c>
      <c r="K310" s="39">
        <v>45</v>
      </c>
      <c r="L310" s="18" t="s">
        <v>0</v>
      </c>
      <c r="M310" s="31">
        <f>(I310-D310)/D310</f>
        <v>3.5714285714285712E-2</v>
      </c>
      <c r="N310" s="1" t="s">
        <v>269</v>
      </c>
      <c r="O310" s="41" t="s">
        <v>259</v>
      </c>
      <c r="P310" s="72" t="s">
        <v>316</v>
      </c>
      <c r="Q310" s="21"/>
    </row>
    <row r="311" spans="1:17" ht="26.4" x14ac:dyDescent="0.25">
      <c r="A311" s="1" t="s">
        <v>223</v>
      </c>
      <c r="B311" s="17" t="s">
        <v>224</v>
      </c>
      <c r="C311" s="34"/>
      <c r="D311" s="17" t="s">
        <v>224</v>
      </c>
      <c r="E311" s="17"/>
      <c r="F311" s="17"/>
      <c r="G311" s="17" t="s">
        <v>224</v>
      </c>
      <c r="H311" s="34"/>
      <c r="I311" s="17" t="s">
        <v>224</v>
      </c>
      <c r="J311" s="39">
        <f t="shared" si="32"/>
        <v>0</v>
      </c>
      <c r="K311" s="39">
        <f t="shared" si="33"/>
        <v>0</v>
      </c>
      <c r="L311" s="18" t="s">
        <v>0</v>
      </c>
      <c r="M311" s="31"/>
      <c r="N311" s="1" t="s">
        <v>270</v>
      </c>
      <c r="O311" s="41" t="s">
        <v>259</v>
      </c>
      <c r="P311" s="72" t="s">
        <v>316</v>
      </c>
      <c r="Q311" s="21"/>
    </row>
    <row r="312" spans="1:17" x14ac:dyDescent="0.25">
      <c r="A312" s="93"/>
      <c r="B312" s="94"/>
      <c r="C312" s="95"/>
      <c r="D312" s="94"/>
      <c r="E312" s="94"/>
      <c r="F312" s="94"/>
      <c r="G312" s="94"/>
      <c r="H312" s="95"/>
      <c r="I312" s="94"/>
      <c r="J312" s="39">
        <f t="shared" si="32"/>
        <v>0</v>
      </c>
      <c r="K312" s="39">
        <f t="shared" si="33"/>
        <v>0</v>
      </c>
      <c r="L312" s="99"/>
      <c r="M312" s="96"/>
      <c r="N312" s="1"/>
      <c r="O312" s="97"/>
      <c r="P312" s="2"/>
      <c r="Q312" s="21"/>
    </row>
    <row r="313" spans="1:17" x14ac:dyDescent="0.25">
      <c r="A313" s="50" t="s">
        <v>247</v>
      </c>
      <c r="B313" s="34"/>
      <c r="C313" s="34"/>
      <c r="D313" s="34"/>
      <c r="E313" s="34"/>
      <c r="F313" s="34"/>
      <c r="G313" s="38"/>
      <c r="H313" s="34"/>
      <c r="I313" s="34"/>
      <c r="J313" s="39">
        <f t="shared" si="32"/>
        <v>0</v>
      </c>
      <c r="K313" s="39">
        <f t="shared" si="33"/>
        <v>0</v>
      </c>
      <c r="L313" s="17"/>
      <c r="M313" s="24"/>
      <c r="N313" s="100"/>
      <c r="O313" s="41"/>
      <c r="P313" s="2" t="s">
        <v>260</v>
      </c>
      <c r="Q313" s="21"/>
    </row>
    <row r="314" spans="1:17" ht="26.4" x14ac:dyDescent="0.25">
      <c r="A314" s="61" t="s">
        <v>248</v>
      </c>
      <c r="B314" s="17">
        <f>D314</f>
        <v>45.5</v>
      </c>
      <c r="C314" s="34"/>
      <c r="D314" s="17">
        <v>45.5</v>
      </c>
      <c r="E314" s="36">
        <v>45.5</v>
      </c>
      <c r="F314" s="37" t="s">
        <v>295</v>
      </c>
      <c r="G314" s="38">
        <f>+I314-H314</f>
        <v>48</v>
      </c>
      <c r="H314" s="17"/>
      <c r="I314" s="38">
        <v>48</v>
      </c>
      <c r="J314" s="39">
        <f t="shared" si="32"/>
        <v>47.774999999999999</v>
      </c>
      <c r="K314" s="39"/>
      <c r="L314" s="17" t="s">
        <v>0</v>
      </c>
      <c r="M314" s="31">
        <f t="shared" ref="M314:M319" si="34">(I314-D314)/D314</f>
        <v>5.4945054945054944E-2</v>
      </c>
      <c r="N314" s="100" t="s">
        <v>301</v>
      </c>
      <c r="O314" s="41" t="s">
        <v>259</v>
      </c>
      <c r="P314" s="72" t="s">
        <v>316</v>
      </c>
      <c r="Q314" s="21"/>
    </row>
    <row r="315" spans="1:17" x14ac:dyDescent="0.25">
      <c r="A315" s="50" t="s">
        <v>239</v>
      </c>
      <c r="B315" s="17"/>
      <c r="C315" s="34"/>
      <c r="D315" s="17"/>
      <c r="E315" s="36"/>
      <c r="F315" s="37"/>
      <c r="G315" s="38"/>
      <c r="H315" s="17"/>
      <c r="I315" s="38"/>
      <c r="J315" s="39">
        <f t="shared" si="32"/>
        <v>0</v>
      </c>
      <c r="K315" s="39">
        <f t="shared" si="33"/>
        <v>0</v>
      </c>
      <c r="L315" s="17" t="s">
        <v>0</v>
      </c>
      <c r="M315" s="31"/>
      <c r="N315" s="1"/>
      <c r="O315" s="41"/>
      <c r="P315" s="72" t="s">
        <v>316</v>
      </c>
      <c r="Q315" s="21"/>
    </row>
    <row r="316" spans="1:17" x14ac:dyDescent="0.25">
      <c r="A316" s="43" t="s">
        <v>240</v>
      </c>
      <c r="B316" s="17">
        <f t="shared" ref="B316:B323" si="35">D316</f>
        <v>19</v>
      </c>
      <c r="C316" s="34"/>
      <c r="D316" s="17">
        <v>19</v>
      </c>
      <c r="E316" s="101" t="s">
        <v>295</v>
      </c>
      <c r="F316" s="37">
        <v>19</v>
      </c>
      <c r="G316" s="38">
        <f t="shared" ref="G316:G319" si="36">+I316-H316</f>
        <v>20</v>
      </c>
      <c r="H316" s="17"/>
      <c r="I316" s="38">
        <v>20</v>
      </c>
      <c r="J316" s="39"/>
      <c r="K316" s="39">
        <f t="shared" si="33"/>
        <v>19.95</v>
      </c>
      <c r="L316" s="17" t="s">
        <v>0</v>
      </c>
      <c r="M316" s="31">
        <f t="shared" si="34"/>
        <v>5.2631578947368418E-2</v>
      </c>
      <c r="N316" s="100" t="s">
        <v>301</v>
      </c>
      <c r="O316" s="41" t="s">
        <v>259</v>
      </c>
      <c r="P316" s="72" t="s">
        <v>316</v>
      </c>
      <c r="Q316" s="21"/>
    </row>
    <row r="317" spans="1:17" x14ac:dyDescent="0.25">
      <c r="A317" s="43" t="s">
        <v>241</v>
      </c>
      <c r="B317" s="17">
        <f t="shared" si="35"/>
        <v>189</v>
      </c>
      <c r="C317" s="34"/>
      <c r="D317" s="17">
        <v>189</v>
      </c>
      <c r="E317" s="101">
        <v>101</v>
      </c>
      <c r="F317" s="37">
        <v>88</v>
      </c>
      <c r="G317" s="38">
        <f t="shared" si="36"/>
        <v>198</v>
      </c>
      <c r="H317" s="17"/>
      <c r="I317" s="38">
        <v>198</v>
      </c>
      <c r="J317" s="39">
        <f t="shared" si="32"/>
        <v>106.05</v>
      </c>
      <c r="K317" s="39">
        <f t="shared" si="33"/>
        <v>92.4</v>
      </c>
      <c r="L317" s="17" t="s">
        <v>0</v>
      </c>
      <c r="M317" s="31">
        <f t="shared" si="34"/>
        <v>4.7619047619047616E-2</v>
      </c>
      <c r="N317" s="100" t="s">
        <v>301</v>
      </c>
      <c r="O317" s="41" t="s">
        <v>259</v>
      </c>
      <c r="P317" s="72" t="s">
        <v>316</v>
      </c>
      <c r="Q317" s="21"/>
    </row>
    <row r="318" spans="1:17" x14ac:dyDescent="0.25">
      <c r="A318" s="43" t="s">
        <v>242</v>
      </c>
      <c r="B318" s="17">
        <f t="shared" si="35"/>
        <v>420</v>
      </c>
      <c r="C318" s="34"/>
      <c r="D318" s="17">
        <v>420</v>
      </c>
      <c r="E318" s="101">
        <v>244</v>
      </c>
      <c r="F318" s="37">
        <v>176</v>
      </c>
      <c r="G318" s="38">
        <f t="shared" si="36"/>
        <v>441</v>
      </c>
      <c r="H318" s="17"/>
      <c r="I318" s="38">
        <f t="shared" ref="I318:I319" si="37">+D318*1.05</f>
        <v>441</v>
      </c>
      <c r="J318" s="39">
        <f t="shared" si="32"/>
        <v>256.2</v>
      </c>
      <c r="K318" s="39">
        <f t="shared" si="33"/>
        <v>184.8</v>
      </c>
      <c r="L318" s="17" t="s">
        <v>0</v>
      </c>
      <c r="M318" s="31">
        <f t="shared" si="34"/>
        <v>0.05</v>
      </c>
      <c r="N318" s="100" t="s">
        <v>301</v>
      </c>
      <c r="O318" s="41" t="s">
        <v>259</v>
      </c>
      <c r="P318" s="72" t="s">
        <v>316</v>
      </c>
      <c r="Q318" s="21"/>
    </row>
    <row r="319" spans="1:17" x14ac:dyDescent="0.25">
      <c r="A319" s="43" t="s">
        <v>243</v>
      </c>
      <c r="B319" s="17">
        <f t="shared" si="35"/>
        <v>580</v>
      </c>
      <c r="C319" s="34"/>
      <c r="D319" s="17">
        <v>580</v>
      </c>
      <c r="E319" s="101">
        <v>316</v>
      </c>
      <c r="F319" s="37">
        <v>264</v>
      </c>
      <c r="G319" s="38">
        <f t="shared" si="36"/>
        <v>609</v>
      </c>
      <c r="H319" s="17"/>
      <c r="I319" s="38">
        <f t="shared" si="37"/>
        <v>609</v>
      </c>
      <c r="J319" s="39">
        <f t="shared" si="32"/>
        <v>331.8</v>
      </c>
      <c r="K319" s="39">
        <f t="shared" si="33"/>
        <v>277.2</v>
      </c>
      <c r="L319" s="17" t="s">
        <v>0</v>
      </c>
      <c r="M319" s="31">
        <f t="shared" si="34"/>
        <v>0.05</v>
      </c>
      <c r="N319" s="100" t="s">
        <v>301</v>
      </c>
      <c r="O319" s="41" t="s">
        <v>259</v>
      </c>
      <c r="P319" s="72" t="s">
        <v>316</v>
      </c>
      <c r="Q319" s="21"/>
    </row>
    <row r="320" spans="1:17" x14ac:dyDescent="0.25">
      <c r="A320" s="43" t="s">
        <v>244</v>
      </c>
      <c r="B320" s="17">
        <f t="shared" si="35"/>
        <v>1365</v>
      </c>
      <c r="C320" s="24"/>
      <c r="D320" s="19">
        <v>1365</v>
      </c>
      <c r="E320" s="36">
        <v>1000</v>
      </c>
      <c r="F320" s="37">
        <v>365</v>
      </c>
      <c r="G320" s="34">
        <f>I320</f>
        <v>1433</v>
      </c>
      <c r="H320" s="34"/>
      <c r="I320" s="38">
        <v>1433</v>
      </c>
      <c r="J320" s="39">
        <f t="shared" si="32"/>
        <v>1050</v>
      </c>
      <c r="K320" s="39">
        <f t="shared" si="33"/>
        <v>383.25</v>
      </c>
      <c r="L320" s="17" t="s">
        <v>0</v>
      </c>
      <c r="M320" s="31">
        <f t="shared" ref="M320" si="38">(I320-D320)/D320</f>
        <v>4.981684981684982E-2</v>
      </c>
      <c r="N320" s="100" t="s">
        <v>301</v>
      </c>
      <c r="O320" s="41" t="s">
        <v>259</v>
      </c>
      <c r="P320" s="72" t="s">
        <v>316</v>
      </c>
      <c r="Q320" s="21"/>
    </row>
    <row r="321" spans="1:17" ht="26.4" x14ac:dyDescent="0.25">
      <c r="A321" s="1" t="s">
        <v>245</v>
      </c>
      <c r="B321" s="17"/>
      <c r="C321" s="34"/>
      <c r="D321" s="102"/>
      <c r="E321" s="36"/>
      <c r="F321" s="37"/>
      <c r="G321" s="38"/>
      <c r="H321" s="34"/>
      <c r="I321" s="38"/>
      <c r="J321" s="39">
        <f t="shared" si="32"/>
        <v>0</v>
      </c>
      <c r="K321" s="39">
        <f t="shared" si="33"/>
        <v>0</v>
      </c>
      <c r="L321" s="17" t="s">
        <v>0</v>
      </c>
      <c r="M321" s="31"/>
      <c r="N321" s="100" t="s">
        <v>301</v>
      </c>
      <c r="O321" s="41" t="s">
        <v>259</v>
      </c>
      <c r="P321" s="72" t="s">
        <v>316</v>
      </c>
      <c r="Q321" s="21"/>
    </row>
    <row r="322" spans="1:17" x14ac:dyDescent="0.25">
      <c r="A322" s="43" t="s">
        <v>299</v>
      </c>
      <c r="B322" s="17">
        <f t="shared" si="35"/>
        <v>440</v>
      </c>
      <c r="C322" s="34"/>
      <c r="D322" s="17">
        <v>440</v>
      </c>
      <c r="E322" s="36">
        <v>352</v>
      </c>
      <c r="F322" s="37">
        <v>88</v>
      </c>
      <c r="G322" s="38">
        <f t="shared" ref="G322:G323" si="39">+I322-H322</f>
        <v>462</v>
      </c>
      <c r="H322" s="34"/>
      <c r="I322" s="38">
        <f t="shared" ref="I322" si="40">+D322*1.05</f>
        <v>462</v>
      </c>
      <c r="J322" s="39">
        <f t="shared" si="32"/>
        <v>369.6</v>
      </c>
      <c r="K322" s="39">
        <f t="shared" si="33"/>
        <v>92.4</v>
      </c>
      <c r="L322" s="17" t="s">
        <v>0</v>
      </c>
      <c r="M322" s="31">
        <f t="shared" ref="M322:M323" si="41">(I322-D322)/D322</f>
        <v>0.05</v>
      </c>
      <c r="N322" s="100" t="s">
        <v>301</v>
      </c>
      <c r="O322" s="41" t="s">
        <v>259</v>
      </c>
      <c r="P322" s="72" t="s">
        <v>316</v>
      </c>
      <c r="Q322" s="21"/>
    </row>
    <row r="323" spans="1:17" x14ac:dyDescent="0.25">
      <c r="A323" s="43" t="s">
        <v>246</v>
      </c>
      <c r="B323" s="17">
        <f t="shared" si="35"/>
        <v>880</v>
      </c>
      <c r="C323" s="34"/>
      <c r="D323" s="35">
        <v>880</v>
      </c>
      <c r="E323" s="36">
        <v>704</v>
      </c>
      <c r="F323" s="37">
        <v>176</v>
      </c>
      <c r="G323" s="38">
        <f t="shared" si="39"/>
        <v>785</v>
      </c>
      <c r="H323" s="34"/>
      <c r="I323" s="38">
        <v>785</v>
      </c>
      <c r="J323" s="39">
        <v>591</v>
      </c>
      <c r="K323" s="39">
        <v>194</v>
      </c>
      <c r="L323" s="17" t="s">
        <v>0</v>
      </c>
      <c r="M323" s="31">
        <f t="shared" si="41"/>
        <v>-0.10795454545454546</v>
      </c>
      <c r="N323" s="100" t="s">
        <v>301</v>
      </c>
      <c r="O323" s="41" t="s">
        <v>259</v>
      </c>
      <c r="P323" s="72" t="s">
        <v>316</v>
      </c>
      <c r="Q323" s="21"/>
    </row>
    <row r="324" spans="1:17" x14ac:dyDescent="0.25">
      <c r="A324" s="43"/>
      <c r="B324" s="34"/>
      <c r="C324" s="34"/>
      <c r="D324" s="102"/>
      <c r="E324" s="102"/>
      <c r="F324" s="102"/>
      <c r="G324" s="34"/>
      <c r="H324" s="34"/>
      <c r="I324" s="102"/>
      <c r="J324" s="102"/>
      <c r="K324" s="102"/>
      <c r="L324" s="17"/>
      <c r="M324" s="24"/>
      <c r="N324" s="1"/>
      <c r="O324" s="41"/>
      <c r="P324" s="2"/>
      <c r="Q324" s="21"/>
    </row>
    <row r="325" spans="1:17" x14ac:dyDescent="0.25">
      <c r="A325" s="103"/>
      <c r="B325" s="95"/>
      <c r="C325" s="95"/>
      <c r="D325" s="104"/>
      <c r="E325" s="104"/>
      <c r="F325" s="104"/>
      <c r="G325" s="105"/>
      <c r="H325" s="95"/>
      <c r="I325" s="104"/>
      <c r="J325" s="104"/>
      <c r="K325" s="104"/>
      <c r="L325" s="94"/>
      <c r="M325" s="96"/>
      <c r="N325" s="93"/>
      <c r="O325" s="97"/>
      <c r="P325" s="21"/>
      <c r="Q325" s="21"/>
    </row>
    <row r="326" spans="1:17" x14ac:dyDescent="0.25">
      <c r="A326" s="103"/>
      <c r="B326" s="95"/>
      <c r="C326" s="95"/>
      <c r="D326" s="104"/>
      <c r="E326" s="104"/>
      <c r="F326" s="104"/>
      <c r="G326" s="105"/>
      <c r="H326" s="95"/>
      <c r="I326" s="104"/>
      <c r="J326" s="104"/>
      <c r="K326" s="104"/>
      <c r="L326" s="94"/>
      <c r="M326" s="96"/>
      <c r="N326" s="93"/>
      <c r="O326" s="97"/>
      <c r="P326" s="21"/>
      <c r="Q326" s="21"/>
    </row>
    <row r="327" spans="1:17" x14ac:dyDescent="0.25">
      <c r="A327" s="103"/>
      <c r="B327" s="95"/>
      <c r="C327" s="95"/>
      <c r="D327" s="104"/>
      <c r="E327" s="104"/>
      <c r="F327" s="104"/>
      <c r="G327" s="105"/>
      <c r="H327" s="95"/>
      <c r="I327" s="104"/>
      <c r="J327" s="104"/>
      <c r="K327" s="104"/>
      <c r="L327" s="94"/>
      <c r="M327" s="96"/>
      <c r="N327" s="93"/>
      <c r="O327" s="97"/>
      <c r="P327" s="21"/>
      <c r="Q327" s="21"/>
    </row>
    <row r="328" spans="1:17" x14ac:dyDescent="0.25">
      <c r="A328" s="103"/>
      <c r="B328" s="95"/>
      <c r="C328" s="95"/>
      <c r="D328" s="104"/>
      <c r="E328" s="104"/>
      <c r="F328" s="104"/>
      <c r="G328" s="105"/>
      <c r="H328" s="95"/>
      <c r="I328" s="104"/>
      <c r="J328" s="104"/>
      <c r="K328" s="104"/>
      <c r="L328" s="94"/>
      <c r="M328" s="96"/>
      <c r="N328" s="93"/>
      <c r="O328" s="97"/>
      <c r="P328" s="21"/>
      <c r="Q328" s="21"/>
    </row>
    <row r="329" spans="1:17" x14ac:dyDescent="0.25">
      <c r="A329" s="11"/>
      <c r="G329" s="105"/>
      <c r="O329" s="97"/>
    </row>
    <row r="330" spans="1:17" x14ac:dyDescent="0.25">
      <c r="A330" s="11"/>
      <c r="G330" s="105"/>
      <c r="O330" s="97"/>
    </row>
    <row r="331" spans="1:17" x14ac:dyDescent="0.25">
      <c r="A331" s="11"/>
      <c r="G331" s="105"/>
      <c r="O331" s="97"/>
    </row>
    <row r="332" spans="1:17" x14ac:dyDescent="0.25">
      <c r="A332" s="11"/>
      <c r="G332" s="105"/>
      <c r="O332" s="97"/>
    </row>
    <row r="333" spans="1:17" x14ac:dyDescent="0.25">
      <c r="A333" s="11"/>
      <c r="G333" s="105"/>
      <c r="O333" s="97"/>
    </row>
    <row r="334" spans="1:17" x14ac:dyDescent="0.25">
      <c r="A334" s="11"/>
      <c r="O334" s="97"/>
    </row>
    <row r="335" spans="1:17" x14ac:dyDescent="0.25">
      <c r="A335" s="11"/>
      <c r="O335" s="97"/>
    </row>
    <row r="336" spans="1:17" x14ac:dyDescent="0.25">
      <c r="A336" s="11"/>
      <c r="O336" s="97"/>
    </row>
    <row r="337" spans="1:17" x14ac:dyDescent="0.25">
      <c r="A337" s="11"/>
      <c r="O337" s="97"/>
    </row>
    <row r="338" spans="1:17" x14ac:dyDescent="0.25">
      <c r="A338" s="11"/>
      <c r="O338" s="97"/>
    </row>
    <row r="339" spans="1:17" x14ac:dyDescent="0.25">
      <c r="A339" s="11"/>
      <c r="O339" s="97"/>
    </row>
    <row r="340" spans="1:17" x14ac:dyDescent="0.25">
      <c r="A340" s="11"/>
      <c r="O340" s="97"/>
    </row>
    <row r="341" spans="1:17" x14ac:dyDescent="0.25">
      <c r="A341" s="11"/>
      <c r="O341" s="97"/>
    </row>
    <row r="342" spans="1:17" x14ac:dyDescent="0.25">
      <c r="A342" s="11"/>
      <c r="O342" s="97"/>
    </row>
    <row r="343" spans="1:17" x14ac:dyDescent="0.25">
      <c r="A343" s="11"/>
      <c r="O343" s="97"/>
      <c r="P343" s="8"/>
      <c r="Q343" s="8"/>
    </row>
    <row r="344" spans="1:17" x14ac:dyDescent="0.25">
      <c r="A344" s="11"/>
      <c r="O344" s="97"/>
      <c r="P344" s="8"/>
      <c r="Q344" s="8"/>
    </row>
    <row r="345" spans="1:17" x14ac:dyDescent="0.25">
      <c r="A345" s="11"/>
      <c r="O345" s="97"/>
      <c r="P345" s="8"/>
      <c r="Q345" s="8"/>
    </row>
    <row r="346" spans="1:17" x14ac:dyDescent="0.25">
      <c r="A346" s="106"/>
      <c r="P346" s="8"/>
      <c r="Q346" s="8"/>
    </row>
  </sheetData>
  <autoFilter ref="A1:S324"/>
  <customSheetViews>
    <customSheetView guid="{5198E2DF-A341-4B0E-9E00-0BEABEDB14D9}" scale="80" showPageBreaks="1" fitToPage="1" printArea="1" showAutoFilter="1" hiddenColumns="1">
      <pane ySplit="1" topLeftCell="A311" activePane="bottomLeft" state="frozen"/>
      <selection pane="bottomLeft" activeCell="A324" sqref="A324:XFD324"/>
      <pageMargins left="0.74803149606299213" right="0.74803149606299213" top="0.98425196850393704" bottom="0.98425196850393704" header="0.51181102362204722" footer="0.51181102362204722"/>
      <pageSetup paperSize="9" scale="61" fitToHeight="0" orientation="landscape" r:id="rId1"/>
      <headerFooter alignWithMargins="0">
        <oddHeader xml:space="preserve">&amp;RAppendix 4
</oddHeader>
      </headerFooter>
      <autoFilter ref="A1:R1333"/>
    </customSheetView>
    <customSheetView guid="{4F108CFB-D160-4C6B-AE6A-B08F52E033B4}" scale="80" showPageBreaks="1" fitToPage="1" printArea="1" showAutoFilter="1" hiddenColumns="1">
      <pane ySplit="1" topLeftCell="A2" activePane="bottomLeft" state="frozen"/>
      <selection pane="bottomLeft" activeCell="A15" sqref="A15:H15"/>
      <pageMargins left="0.74803149606299213" right="0.74803149606299213" top="0.98425196850393704" bottom="0.98425196850393704" header="0.51181102362204722" footer="0.51181102362204722"/>
      <pageSetup paperSize="9" scale="67" fitToHeight="0" orientation="landscape" r:id="rId2"/>
      <headerFooter alignWithMargins="0"/>
      <autoFilter ref="A5:L1236"/>
    </customSheetView>
    <customSheetView guid="{0C49F131-1AC8-4BB4-8F2A-DAC6A7E2C1AE}" scale="80" showPageBreaks="1" fitToPage="1" printArea="1" hiddenColumns="1" topLeftCell="A941">
      <pane xSplit="1" topLeftCell="B1" activePane="topRight" state="frozen"/>
      <selection pane="topRight" activeCell="A1121" sqref="A1121"/>
      <pageMargins left="0.74803149606299213" right="0.74803149606299213" top="0.98425196850393704" bottom="0.98425196850393704" header="0.51181102362204722" footer="0.51181102362204722"/>
      <pageSetup paperSize="9" scale="83" fitToHeight="0" orientation="landscape" r:id="rId3"/>
      <headerFooter alignWithMargins="0">
        <oddHeader xml:space="preserve">&amp;RAppendix 4
</oddHeader>
      </headerFooter>
    </customSheetView>
    <customSheetView guid="{1C2558F1-CEC6-4475-B7CE-AD049439D7E1}" fitToPage="1" printArea="1" showAutoFilter="1" hiddenColumns="1">
      <pane ySplit="1" topLeftCell="A2" activePane="bottomLeft" state="frozen"/>
      <selection pane="bottomLeft" activeCell="B2" sqref="B2"/>
      <pageMargins left="0.74803149606299213" right="0.74803149606299213" top="0.98425196850393704" bottom="0.98425196850393704" header="0.51181102362204722" footer="0.51181102362204722"/>
      <pageSetup paperSize="9" scale="85" fitToHeight="0" orientation="landscape" r:id="rId4"/>
      <headerFooter alignWithMargins="0">
        <oddHeader xml:space="preserve">&amp;RAppendix 4
</oddHeader>
      </headerFooter>
      <autoFilter ref="A1:Q1354"/>
    </customSheetView>
    <customSheetView guid="{2D8A8318-9697-463F-BCB9-E9BC4C9FDAC0}" fitToPage="1" printArea="1" showAutoFilter="1" hiddenColumns="1">
      <pane ySplit="6" topLeftCell="A1090" activePane="bottomLeft" state="frozen"/>
      <selection pane="bottomLeft" activeCell="A1115" sqref="A1115"/>
      <pageMargins left="0.74803149606299213" right="0.74803149606299213" top="0.98425196850393704" bottom="0.98425196850393704" header="0.51181102362204722" footer="0.51181102362204722"/>
      <pageSetup paperSize="9" scale="86" fitToHeight="0" orientation="landscape" r:id="rId5"/>
      <headerFooter alignWithMargins="0">
        <oddHeader xml:space="preserve">&amp;RAppendix 4
</oddHeader>
      </headerFooter>
      <autoFilter ref="A5:K1097"/>
    </customSheetView>
    <customSheetView guid="{6C1F3869-E025-4218-9EF0-9D3166DD1614}" scale="80" fitToPage="1" hiddenColumns="1">
      <pane ySplit="6" topLeftCell="A1107" activePane="bottomLeft" state="frozen"/>
      <selection pane="bottomLeft" activeCell="E4" sqref="E4:G4"/>
      <pageMargins left="0.74803149606299213" right="0.74803149606299213" top="0.98425196850393704" bottom="0.98425196850393704" header="0.51181102362204722" footer="0.51181102362204722"/>
      <pageSetup paperSize="9" scale="86" fitToHeight="0" orientation="landscape" r:id="rId6"/>
      <headerFooter alignWithMargins="0">
        <oddHeader xml:space="preserve">&amp;RAppendix 4
</oddHeader>
      </headerFooter>
    </customSheetView>
    <customSheetView guid="{D9203C0D-2309-4502-BABD-9B85D5EB7D97}" scale="80" showPageBreaks="1" fitToPage="1" printArea="1" hiddenRows="1" hiddenColumns="1">
      <pane ySplit="1" topLeftCell="A2" activePane="bottomLeft" state="frozen"/>
      <selection pane="bottomLeft" activeCell="A399" sqref="A399"/>
      <pageMargins left="0.74803149606299213" right="0.74803149606299213" top="0.98425196850393704" bottom="0.98425196850393704" header="0.51181102362204722" footer="0.51181102362204722"/>
      <pageSetup paperSize="9" scale="94" fitToHeight="0" orientation="landscape" r:id="rId7"/>
      <headerFooter alignWithMargins="0"/>
    </customSheetView>
    <customSheetView guid="{0A3A1FCA-CCF4-49D6-8C82-55FD548B9992}" scale="80" showPageBreaks="1" fitToPage="1" printArea="1" hiddenColumns="1">
      <pane ySplit="1" topLeftCell="A2" activePane="bottomLeft" state="frozen"/>
      <selection pane="bottomLeft" activeCell="F14" sqref="F14"/>
      <pageMargins left="0.74803149606299213" right="0.74803149606299213" top="0.98425196850393704" bottom="0.98425196850393704" header="0.51181102362204722" footer="0.51181102362204722"/>
      <pageSetup paperSize="9" scale="67" fitToHeight="0" orientation="landscape" r:id="rId8"/>
      <headerFooter alignWithMargins="0">
        <oddHeader xml:space="preserve">&amp;RAppendix 4
</oddHeader>
      </headerFooter>
    </customSheetView>
  </customSheetViews>
  <mergeCells count="3">
    <mergeCell ref="A246:B246"/>
    <mergeCell ref="G4:I4"/>
    <mergeCell ref="B4:D4"/>
  </mergeCells>
  <pageMargins left="0.74803149606299213" right="0.74803149606299213" top="0.98425196850393704" bottom="0.98425196850393704" header="0.51181102362204722" footer="0.51181102362204722"/>
  <pageSetup paperSize="8" scale="50" fitToHeight="0" orientation="landscape" r:id="rId9"/>
  <headerFooter alignWithMargins="0"/>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1bda97-64e7-4000-91fd-dcaad77bf85d" ContentTypeId="0x0101000226E4B75CFA47B488D2CEFE4DCFDD6400EF429DD3CFC72144B9C9C825AEB14D5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8e9339-ef40-4192-ab59-a15ba5582753"/>
    <TaxKeywordTaxHTField xmlns="e48e9339-ef40-4192-ab59-a15ba5582753">
      <Terms xmlns="http://schemas.microsoft.com/office/infopath/2007/PartnerControls"/>
    </TaxKeywordTaxHTField>
    <HarrowProtectiveMarking xmlns="e48e9339-ef40-4192-ab59-a15ba5582753">PUBLIC</HarrowProtectiveMarking>
    <HarrowDescription xmlns="e48e9339-ef40-4192-ab59-a15ba5582753">Fees and charges schedule for Community Directorate ( including Planning) for 2019-20</HarrowDescription>
    <Fiscal_x0020_Year xmlns="e48e9339-ef40-4192-ab59-a15ba5582753">FY 2019-20</Fiscal_x0020_Year>
  </documentManagement>
</p:properties>
</file>

<file path=customXml/item4.xml><?xml version="1.0" encoding="utf-8"?>
<ct:contentTypeSchema xmlns:ct="http://schemas.microsoft.com/office/2006/metadata/contentType" xmlns:ma="http://schemas.microsoft.com/office/2006/metadata/properties/metaAttributes" ct:_="" ma:_="" ma:contentTypeName="Work Document" ma:contentTypeID="0x0101000226E4B75CFA47B488D2CEFE4DCFDD6400EF429DD3CFC72144B9C9C825AEB14D5400511A0F904C6FC541A6AA6FD83DEEB6BF" ma:contentTypeVersion="3" ma:contentTypeDescription="" ma:contentTypeScope="" ma:versionID="c22e9b7fc5852fa6098d3343e48d44fd">
  <xsd:schema xmlns:xsd="http://www.w3.org/2001/XMLSchema" xmlns:xs="http://www.w3.org/2001/XMLSchema" xmlns:p="http://schemas.microsoft.com/office/2006/metadata/properties" xmlns:ns2="e48e9339-ef40-4192-ab59-a15ba5582753" targetNamespace="http://schemas.microsoft.com/office/2006/metadata/properties" ma:root="true" ma:fieldsID="ff11f03977445494db151ca48c0ec6cd" ns2:_="">
    <xsd:import namespace="e48e9339-ef40-4192-ab59-a15ba5582753"/>
    <xsd:element name="properties">
      <xsd:complexType>
        <xsd:sequence>
          <xsd:element name="documentManagement">
            <xsd:complexType>
              <xsd:all>
                <xsd:element ref="ns2:HarrowDescription" minOccurs="0"/>
                <xsd:element ref="ns2:HarrowProtectiveMarking"/>
                <xsd:element ref="ns2:TaxKeywordTaxHTField" minOccurs="0"/>
                <xsd:element ref="ns2:TaxCatchAll" minOccurs="0"/>
                <xsd:element ref="ns2:TaxCatchAllLabel" minOccurs="0"/>
                <xsd:element ref="ns2:Fiscal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e9339-ef40-4192-ab59-a15ba5582753" elementFormDefault="qualified">
    <xsd:import namespace="http://schemas.microsoft.com/office/2006/documentManagement/types"/>
    <xsd:import namespace="http://schemas.microsoft.com/office/infopath/2007/PartnerControls"/>
    <xsd:element name="HarrowDescription" ma:index="8" nillable="true" ma:displayName="Description" ma:description="A brief description of the document contents." ma:internalName="HarrowDescription" ma:readOnly="false">
      <xsd:simpleType>
        <xsd:restriction base="dms:Note">
          <xsd:maxLength value="255"/>
        </xsd:restriction>
      </xsd:simpleType>
    </xsd:element>
    <xsd:element name="HarrowProtectiveMarking" ma:index="9" ma:displayName="Protective Marking" ma:description="Indicates the sensitivity of the content (using the rules defined by Home Office)." ma:format="Dropdown" ma:internalName="HarrowProtectiveMarking" ma:readOnly="false">
      <xsd:simpleType>
        <xsd:restriction base="dms:Choice">
          <xsd:enumeration value="PUBLIC"/>
          <xsd:enumeration value="OFFICIAL"/>
          <xsd:enumeration value="OFFICIAL-SENSITIVE"/>
        </xsd:restriction>
      </xsd:simpleType>
    </xsd:element>
    <xsd:element name="TaxKeywordTaxHTField" ma:index="10" nillable="true" ma:taxonomy="true" ma:internalName="TaxKeywordTaxHTField" ma:taxonomyFieldName="TaxKeyword" ma:displayName="Enterprise Keywords" ma:fieldId="{23f27201-bee3-471e-b2e7-b64fd8b7ca38}" ma:taxonomyMulti="true" ma:sspId="b11bda97-64e7-4000-91fd-dcaad77bf85d"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8c710c3e-9a67-42a3-99ab-83e39a94b94e}" ma:internalName="TaxCatchAll" ma:showField="CatchAllData" ma:web="21034249-a417-400c-94ae-292fd978b91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8c710c3e-9a67-42a3-99ab-83e39a94b94e}" ma:internalName="TaxCatchAllLabel" ma:readOnly="true" ma:showField="CatchAllDataLabel" ma:web="21034249-a417-400c-94ae-292fd978b91a">
      <xsd:complexType>
        <xsd:complexContent>
          <xsd:extension base="dms:MultiChoiceLookup">
            <xsd:sequence>
              <xsd:element name="Value" type="dms:Lookup" maxOccurs="unbounded" minOccurs="0" nillable="true"/>
            </xsd:sequence>
          </xsd:extension>
        </xsd:complexContent>
      </xsd:complexType>
    </xsd:element>
    <xsd:element name="Fiscal_x0020_Year" ma:index="14" nillable="true" ma:displayName="Fiscal Year" ma:format="Dropdown" ma:internalName="Fiscal_x0020_Year" ma:readOnly="false">
      <xsd:simpleType>
        <xsd:restriction base="dms:Choice">
          <xsd:enumeration value="FY 2015-16"/>
          <xsd:enumeration value="FY 2016-17"/>
          <xsd:enumeration value="FY 2017-18"/>
          <xsd:enumeration value="FY 2018-19"/>
          <xsd:enumeration value="FY 2019-20"/>
          <xsd:enumeration value="FY 2020-21"/>
          <xsd:enumeration value="FY 2021-22"/>
          <xsd:enumeration value="FY 2022-23"/>
          <xsd:enumeration value="FY 2023-2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FF01D-B9AF-4EF7-8CBA-285EEBF9D981}">
  <ds:schemaRefs>
    <ds:schemaRef ds:uri="Microsoft.SharePoint.Taxonomy.ContentTypeSync"/>
  </ds:schemaRefs>
</ds:datastoreItem>
</file>

<file path=customXml/itemProps2.xml><?xml version="1.0" encoding="utf-8"?>
<ds:datastoreItem xmlns:ds="http://schemas.openxmlformats.org/officeDocument/2006/customXml" ds:itemID="{FE639D72-7E2C-4771-A2BF-C24149E23CC2}">
  <ds:schemaRefs>
    <ds:schemaRef ds:uri="http://schemas.microsoft.com/sharepoint/v3/contenttype/forms"/>
  </ds:schemaRefs>
</ds:datastoreItem>
</file>

<file path=customXml/itemProps3.xml><?xml version="1.0" encoding="utf-8"?>
<ds:datastoreItem xmlns:ds="http://schemas.openxmlformats.org/officeDocument/2006/customXml" ds:itemID="{A79D38D2-F7B0-4FD5-9657-F6E17639FF34}">
  <ds:schemaRefs>
    <ds:schemaRef ds:uri="http://purl.org/dc/terms/"/>
    <ds:schemaRef ds:uri="http://www.w3.org/XML/1998/namespace"/>
    <ds:schemaRef ds:uri="http://purl.org/dc/elements/1.1/"/>
    <ds:schemaRef ds:uri="http://schemas.microsoft.com/office/2006/documentManagement/types"/>
    <ds:schemaRef ds:uri="http://purl.org/dc/dcmitype/"/>
    <ds:schemaRef ds:uri="e48e9339-ef40-4192-ab59-a15ba5582753"/>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9071E2CE-9405-4453-A8FA-80ABB15CA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e9339-ef40-4192-ab59-a15ba5582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Community</vt:lpstr>
      <vt:lpstr>Community!Print_Area</vt:lpstr>
      <vt:lpstr>Community!Print_Titles</vt:lpstr>
    </vt:vector>
  </TitlesOfParts>
  <Company>London Borough of Harrow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Fees and Charges Community 2019-20</dc:title>
  <dc:creator>Ann Begley</dc:creator>
  <cp:lastModifiedBy>Alison Atherton</cp:lastModifiedBy>
  <cp:lastPrinted>2019-02-19T12:18:09Z</cp:lastPrinted>
  <dcterms:created xsi:type="dcterms:W3CDTF">2014-11-19T11:44:21Z</dcterms:created>
  <dcterms:modified xsi:type="dcterms:W3CDTF">2019-02-19T12:18:56Z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Fees and Charges Schedules EE 15-16.version 4.xlsx</vt:lpwstr>
  </property>
  <property fmtid="{D5CDD505-2E9C-101B-9397-08002B2CF9AE}" pid="3" name="ContentTypeId">
    <vt:lpwstr>0x0101000226E4B75CFA47B488D2CEFE4DCFDD6400EF429DD3CFC72144B9C9C825AEB14D5400511A0F904C6FC541A6AA6FD83DEEB6BF</vt:lpwstr>
  </property>
  <property fmtid="{D5CDD505-2E9C-101B-9397-08002B2CF9AE}" pid="4" name="TaxKeyword">
    <vt:lpwstr/>
  </property>
</Properties>
</file>